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bisoft\Desktop\My Dox\Mythmaster_MAIN\contentQuickStart\files\"/>
    </mc:Choice>
  </mc:AlternateContent>
  <xr:revisionPtr revIDLastSave="0" documentId="13_ncr:1_{2DEFD0C0-57E6-4864-8567-2E43B7517178}" xr6:coauthVersionLast="47" xr6:coauthVersionMax="47" xr10:uidLastSave="{00000000-0000-0000-0000-000000000000}"/>
  <bookViews>
    <workbookView xWindow="33330" yWindow="900" windowWidth="14565" windowHeight="14295" tabRatio="928" xr2:uid="{00000000-000D-0000-FFFF-FFFF00000000}"/>
  </bookViews>
  <sheets>
    <sheet name="Sheet1" sheetId="3" r:id="rId1"/>
  </sheets>
  <externalReferences>
    <externalReference r:id="rId2"/>
  </externalReferences>
  <definedNames>
    <definedName name="FORM884">'[1]884'!#REF!</definedName>
    <definedName name="FORM886">'[1]886'!#REF!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15" i="3" l="1"/>
  <c r="AD115" i="3"/>
  <c r="V115" i="3"/>
  <c r="M115" i="3"/>
  <c r="BF114" i="3"/>
  <c r="AT114" i="3"/>
  <c r="BF113" i="3"/>
  <c r="AT113" i="3"/>
  <c r="BF111" i="3" l="1"/>
  <c r="AT115" i="3"/>
  <c r="BF90" i="3" l="1"/>
  <c r="BF84" i="3" l="1"/>
  <c r="BF95" i="3"/>
  <c r="BF100" i="3"/>
  <c r="BF104" i="3"/>
</calcChain>
</file>

<file path=xl/sharedStrings.xml><?xml version="1.0" encoding="utf-8"?>
<sst xmlns="http://schemas.openxmlformats.org/spreadsheetml/2006/main" count="429" uniqueCount="274">
  <si>
    <t>VITALS</t>
  </si>
  <si>
    <t>Species</t>
  </si>
  <si>
    <t>Gender</t>
  </si>
  <si>
    <t>Social Status</t>
  </si>
  <si>
    <t>Power</t>
  </si>
  <si>
    <t>Height</t>
  </si>
  <si>
    <t>Weight</t>
  </si>
  <si>
    <t>Age</t>
  </si>
  <si>
    <t>Experience</t>
  </si>
  <si>
    <t>Title</t>
  </si>
  <si>
    <t>Faction</t>
  </si>
  <si>
    <t>Type</t>
  </si>
  <si>
    <t>Rank</t>
  </si>
  <si>
    <t>Personality Traits</t>
  </si>
  <si>
    <t>STATS &amp; ATTRIBUTES</t>
  </si>
  <si>
    <t>INTENSITY</t>
  </si>
  <si>
    <t>ADAPTABILITY</t>
  </si>
  <si>
    <t>STABILITY</t>
  </si>
  <si>
    <t>PHYSICAL</t>
  </si>
  <si>
    <t>STRENGTH</t>
  </si>
  <si>
    <t>AGILITY</t>
  </si>
  <si>
    <t>VITALITY</t>
  </si>
  <si>
    <t>MENTAL</t>
  </si>
  <si>
    <t>INTELLIGENCE</t>
  </si>
  <si>
    <t>ALERTNESS</t>
  </si>
  <si>
    <t>WILL</t>
  </si>
  <si>
    <t>SOCIAL</t>
  </si>
  <si>
    <t>CONFIDENCE</t>
  </si>
  <si>
    <t>CUNNING</t>
  </si>
  <si>
    <t>CONVICTION</t>
  </si>
  <si>
    <t>DERIVATIVES &amp; RECOVERY</t>
  </si>
  <si>
    <t>HEALTH</t>
  </si>
  <si>
    <t>STAMINA</t>
  </si>
  <si>
    <t>CONCENT</t>
  </si>
  <si>
    <t>COMPOSE</t>
  </si>
  <si>
    <t>RESOLVE</t>
  </si>
  <si>
    <t>Rec Health</t>
  </si>
  <si>
    <t>Rec Stamina</t>
  </si>
  <si>
    <t>Rec Concentration</t>
  </si>
  <si>
    <t>Rec Composure</t>
  </si>
  <si>
    <t>Rec Resolve</t>
  </si>
  <si>
    <t>RESISTANCES</t>
  </si>
  <si>
    <t>Res Afraid</t>
  </si>
  <si>
    <t>Res Confused</t>
  </si>
  <si>
    <t>Res Depressed</t>
  </si>
  <si>
    <t>Res Disease</t>
  </si>
  <si>
    <t>Res Enraged</t>
  </si>
  <si>
    <t>Res Exhausted</t>
  </si>
  <si>
    <t>Res Humiliated</t>
  </si>
  <si>
    <t>Res Magic</t>
  </si>
  <si>
    <t>Res Toxin</t>
  </si>
  <si>
    <t>Res Unconscious</t>
  </si>
  <si>
    <t>MOVEMENT</t>
  </si>
  <si>
    <t>Bulk Carried</t>
  </si>
  <si>
    <t>Bulk Factor</t>
  </si>
  <si>
    <t>Base Move (h/t)</t>
  </si>
  <si>
    <t>Sprint Move (h/t)</t>
  </si>
  <si>
    <t>Travel Move (km/d)</t>
  </si>
  <si>
    <t>PERKS</t>
  </si>
  <si>
    <t>SKILL FIELD MASTERY</t>
  </si>
  <si>
    <t>ARMOUR</t>
  </si>
  <si>
    <t>PRO</t>
  </si>
  <si>
    <t>DODGE (RANGE)</t>
  </si>
  <si>
    <t>DODGE (MELEE)</t>
  </si>
  <si>
    <t>Snap</t>
  </si>
  <si>
    <t>Ready</t>
  </si>
  <si>
    <t>Fast</t>
  </si>
  <si>
    <t>Strong</t>
  </si>
  <si>
    <t>WEAPONS</t>
  </si>
  <si>
    <t>ATTACK</t>
  </si>
  <si>
    <t>DAMAGE</t>
  </si>
  <si>
    <t>EFFECT</t>
  </si>
  <si>
    <t>BLOCK (RANGE)</t>
  </si>
  <si>
    <t>BLOCK (MELEE)</t>
  </si>
  <si>
    <t>RANGED</t>
  </si>
  <si>
    <t>RANGE (MIN)</t>
  </si>
  <si>
    <t>RANGE (MAX)</t>
  </si>
  <si>
    <t>COMBAT BONUSES</t>
  </si>
  <si>
    <t>Protection</t>
  </si>
  <si>
    <t>Dodge</t>
  </si>
  <si>
    <t>Block</t>
  </si>
  <si>
    <t>Melee Damage</t>
  </si>
  <si>
    <t>Ranged Damage</t>
  </si>
  <si>
    <t>SKILLS</t>
  </si>
  <si>
    <t>SKILL NAME</t>
  </si>
  <si>
    <t>REF</t>
  </si>
  <si>
    <t>PTS</t>
  </si>
  <si>
    <t>SKILL</t>
  </si>
  <si>
    <t>SPELLS</t>
  </si>
  <si>
    <t>SPELL NAME</t>
  </si>
  <si>
    <t>COLLEGE</t>
  </si>
  <si>
    <t>POWER</t>
  </si>
  <si>
    <t>COST</t>
  </si>
  <si>
    <t>RANGE</t>
  </si>
  <si>
    <t>RESIST</t>
  </si>
  <si>
    <t>n/a</t>
  </si>
  <si>
    <t>PERSONAL EQUIPMENT</t>
  </si>
  <si>
    <t>TOTAL BULK:</t>
  </si>
  <si>
    <t>Item</t>
  </si>
  <si>
    <t>Bulk</t>
  </si>
  <si>
    <t>WEAPONS &amp; ARMOUR</t>
  </si>
  <si>
    <t>POTION BELT</t>
  </si>
  <si>
    <t>Potion</t>
  </si>
  <si>
    <t>SCROLL TUBES</t>
  </si>
  <si>
    <t>Scroll</t>
  </si>
  <si>
    <t>BACKPACK</t>
  </si>
  <si>
    <t>MONEY BELT</t>
  </si>
  <si>
    <t>Platinum (x $100)</t>
  </si>
  <si>
    <t>Gold (x $10)</t>
  </si>
  <si>
    <t>Silver (x $1)</t>
  </si>
  <si>
    <t>Copper (x $0.1)</t>
  </si>
  <si>
    <t>Value</t>
  </si>
  <si>
    <t>Coins (x1)</t>
  </si>
  <si>
    <t>Ingots (x50)</t>
  </si>
  <si>
    <t>NOTES</t>
  </si>
  <si>
    <t>Adventure Gear</t>
  </si>
  <si>
    <t>Canteen</t>
  </si>
  <si>
    <t>Belt Pouch</t>
  </si>
  <si>
    <t>Riding Gear</t>
  </si>
  <si>
    <t>Horse Feed (5 days)</t>
  </si>
  <si>
    <t>Riding Horse</t>
  </si>
  <si>
    <t>Identification &amp; Papers</t>
  </si>
  <si>
    <t>Saddle Bags</t>
  </si>
  <si>
    <t>Valer Dumalc Creek</t>
  </si>
  <si>
    <t>A lumbering spriggan warrior priest in the rust coloured robes of the Church of the Blessed Union</t>
  </si>
  <si>
    <t>Spriggan</t>
  </si>
  <si>
    <t>SS3 - Lower Middle</t>
  </si>
  <si>
    <t>227 cm</t>
  </si>
  <si>
    <t>88 kg</t>
  </si>
  <si>
    <t>Hermit (Cleric)</t>
  </si>
  <si>
    <t>Church of the Blessed Union</t>
  </si>
  <si>
    <t>Religious Order</t>
  </si>
  <si>
    <t>Determined</t>
  </si>
  <si>
    <t>Vigorous</t>
  </si>
  <si>
    <t>Direct</t>
  </si>
  <si>
    <t>Slight</t>
  </si>
  <si>
    <t>Barkskin</t>
  </si>
  <si>
    <t>Disease Immunity</t>
  </si>
  <si>
    <t>Bilingual</t>
  </si>
  <si>
    <t>Magic Sense</t>
  </si>
  <si>
    <t>Bless</t>
  </si>
  <si>
    <t>Deflect</t>
  </si>
  <si>
    <t>APPRENTICE: Artisan</t>
  </si>
  <si>
    <t>MIDDLE AGED: Basic</t>
  </si>
  <si>
    <t>MASTER: Combat - Defensive</t>
  </si>
  <si>
    <t>COMPANION: Farming</t>
  </si>
  <si>
    <t>APPRENTICE: Mysticism - Natural</t>
  </si>
  <si>
    <t>COMPANION: Restoration</t>
  </si>
  <si>
    <t>Butcher</t>
  </si>
  <si>
    <t>Phys (-2)</t>
  </si>
  <si>
    <t>Search</t>
  </si>
  <si>
    <t>Adpt (-2)</t>
  </si>
  <si>
    <t>Calm</t>
  </si>
  <si>
    <t>Stab (-3)</t>
  </si>
  <si>
    <t>Stationer</t>
  </si>
  <si>
    <t>Ment (-2)</t>
  </si>
  <si>
    <t>Chandler/Soaper</t>
  </si>
  <si>
    <t>Ment (-1)</t>
  </si>
  <si>
    <t>Strategy</t>
  </si>
  <si>
    <t>Diagnose</t>
  </si>
  <si>
    <t>Ment (-3)</t>
  </si>
  <si>
    <t>Theology</t>
  </si>
  <si>
    <t>Farmer</t>
  </si>
  <si>
    <t>Stab (-1)</t>
  </si>
  <si>
    <t>Animal Handling</t>
  </si>
  <si>
    <t>Standard</t>
  </si>
  <si>
    <t>Stab (-2)</t>
  </si>
  <si>
    <t>Foraging</t>
  </si>
  <si>
    <t>Game</t>
  </si>
  <si>
    <t>Horseshoes</t>
  </si>
  <si>
    <t>Hunting</t>
  </si>
  <si>
    <t>Heavy Armour</t>
  </si>
  <si>
    <t>Banded</t>
  </si>
  <si>
    <t>Phys (-3)</t>
  </si>
  <si>
    <t>Judgement</t>
  </si>
  <si>
    <t>Language</t>
  </si>
  <si>
    <t>Tuloszian</t>
  </si>
  <si>
    <t>Soci (-3)</t>
  </si>
  <si>
    <t>Meditation</t>
  </si>
  <si>
    <t>Comerta</t>
  </si>
  <si>
    <t>Meteorology</t>
  </si>
  <si>
    <t>Riding</t>
  </si>
  <si>
    <t>Horse</t>
  </si>
  <si>
    <t>Preserving</t>
  </si>
  <si>
    <t>Shield</t>
  </si>
  <si>
    <t>Medium</t>
  </si>
  <si>
    <t>Rally</t>
  </si>
  <si>
    <t>Stab (-4)</t>
  </si>
  <si>
    <t>Signals</t>
  </si>
  <si>
    <t>Gesture</t>
  </si>
  <si>
    <t>Ritual</t>
  </si>
  <si>
    <t>Weapon</t>
  </si>
  <si>
    <t>Flail (1H)</t>
  </si>
  <si>
    <t>Antidote</t>
  </si>
  <si>
    <t>Restoration</t>
  </si>
  <si>
    <t>Touch</t>
  </si>
  <si>
    <t>Cure</t>
  </si>
  <si>
    <t>Doubt</t>
  </si>
  <si>
    <t>Evocation</t>
  </si>
  <si>
    <t>Intn</t>
  </si>
  <si>
    <t>Ego Boost</t>
  </si>
  <si>
    <t>Heal</t>
  </si>
  <si>
    <t>Memorize</t>
  </si>
  <si>
    <t>Rejuvenate</t>
  </si>
  <si>
    <t>Soothe</t>
  </si>
  <si>
    <t>Clothes - Simple</t>
  </si>
  <si>
    <t>Identity papers: Valer, from next to the creek, in Dumalc</t>
  </si>
  <si>
    <t>Residency papers: Dileniu, Tulosz</t>
  </si>
  <si>
    <t>Travel Papers: Road &amp; Bridge passage, Dileniu &amp; Bulostioi</t>
  </si>
  <si>
    <t>Clothes - simple (extra set)</t>
  </si>
  <si>
    <t>Spell Book - Power 5</t>
  </si>
  <si>
    <t>Restore Concentration 4d8</t>
  </si>
  <si>
    <t>Concentrating Agent</t>
  </si>
  <si>
    <t>Scroll of Purify (24)</t>
  </si>
  <si>
    <t>Songs of Vehira</t>
  </si>
  <si>
    <t>Blessed Flail</t>
  </si>
  <si>
    <t>Blessed Shield - Medium</t>
  </si>
  <si>
    <t>Banded Armour</t>
  </si>
  <si>
    <t>Loop of Vehira - Dileniu</t>
  </si>
  <si>
    <t>Amulet of Vehira</t>
  </si>
  <si>
    <t>Prayer Book: Songs of Vehira: +1 Meditation skill</t>
  </si>
  <si>
    <t>Blessing of Vehira: 21C using Conviction to avoid surprise attack</t>
  </si>
  <si>
    <t>Blessed Flail: +25% damage to undead and infernals</t>
  </si>
  <si>
    <t>Blessed Medium Shield: +25% damage to undead and infernals</t>
  </si>
  <si>
    <t>10</t>
  </si>
  <si>
    <t>12</t>
  </si>
  <si>
    <t>13</t>
  </si>
  <si>
    <t>3</t>
  </si>
  <si>
    <t>4</t>
  </si>
  <si>
    <t>5</t>
  </si>
  <si>
    <r>
      <t>Unarmoured</t>
    </r>
    <r>
      <rPr>
        <sz val="7"/>
        <color rgb="FF000000"/>
        <rFont val="Arial"/>
        <family val="2"/>
      </rPr>
      <t xml:space="preserve"> (untrained)</t>
    </r>
  </si>
  <si>
    <t>1d12+4</t>
  </si>
  <si>
    <t>2d6+3</t>
  </si>
  <si>
    <t>Stun</t>
  </si>
  <si>
    <t>Disarm</t>
  </si>
  <si>
    <t>1d4+5</t>
  </si>
  <si>
    <t>1d6+4</t>
  </si>
  <si>
    <t>Slam</t>
  </si>
  <si>
    <r>
      <t>Flail</t>
    </r>
    <r>
      <rPr>
        <sz val="8"/>
        <color rgb="FF000000"/>
        <rFont val="Arial"/>
        <family val="2"/>
      </rPr>
      <t xml:space="preserve"> (blessed)</t>
    </r>
  </si>
  <si>
    <r>
      <t>Medium Shield</t>
    </r>
    <r>
      <rPr>
        <sz val="7"/>
        <color rgb="FF000000"/>
        <rFont val="Arial"/>
        <family val="2"/>
      </rPr>
      <t xml:space="preserve"> (blessed)</t>
    </r>
  </si>
  <si>
    <t>≤24</t>
  </si>
  <si>
    <t>Benefactor: Legate Vasiil Avramo at the Catedrala Matei Vigila</t>
  </si>
  <si>
    <t xml:space="preserve">  Head of Church of the Blessed Union in of Dileniu</t>
  </si>
  <si>
    <t>+1 Songs of Vehira</t>
  </si>
  <si>
    <t>15/16</t>
  </si>
  <si>
    <t>Belt of Strong Support: -1 Bulk Factor</t>
  </si>
  <si>
    <t>Belt of Strong Support*</t>
  </si>
  <si>
    <t>SPEC / NOTES</t>
  </si>
  <si>
    <t>Monoclinous Gynandromorph</t>
  </si>
  <si>
    <t>5m+1m(var)</t>
  </si>
  <si>
    <t>2d4 Health &amp; Stam</t>
  </si>
  <si>
    <t>1 Health, Stam, Comp</t>
  </si>
  <si>
    <t>DURATION</t>
  </si>
  <si>
    <t>AMOUNT</t>
  </si>
  <si>
    <t>Regenerate</t>
  </si>
  <si>
    <t>3d6 Health &amp; Stam</t>
  </si>
  <si>
    <t>+1t(var)</t>
  </si>
  <si>
    <t>4d6 Health &amp; Stam +1/t(var)</t>
  </si>
  <si>
    <t>APPRENTICE: Construction</t>
  </si>
  <si>
    <t>COMPANION: Mysticism - Divine</t>
  </si>
  <si>
    <t>COMPANION: Outdoors</t>
  </si>
  <si>
    <t>Naturalist</t>
  </si>
  <si>
    <t>Ment (-4)</t>
  </si>
  <si>
    <t>Faction ID: Cleric - Church of the Blessed Union (Hermit)</t>
  </si>
  <si>
    <t>Carom Resin: +1 to roll Skill/Spell based on Stability</t>
  </si>
  <si>
    <t>Pomander aromatic:</t>
  </si>
  <si>
    <t>Basic Pomander</t>
  </si>
  <si>
    <t>Carom Resin (6)*</t>
  </si>
  <si>
    <t>OBS</t>
  </si>
  <si>
    <t>normal</t>
  </si>
  <si>
    <t>i(Sk)h</t>
  </si>
  <si>
    <t>D(Sk)h</t>
  </si>
  <si>
    <t>Self</t>
  </si>
  <si>
    <t>195 yrs / (13LC)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</si>
</sst>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F&quot;;\-#,##0&quot; F&quot;"/>
  </numFmts>
  <fonts count="30" x14ac:knownFonts="1">
    <font>
      <sz val="10"/>
      <name val="Arial"/>
    </font>
    <font>
      <sz val="12"/>
      <color indexed="22"/>
      <name val="Arial"/>
      <family val="2"/>
    </font>
    <font>
      <b/>
      <sz val="12"/>
      <color indexed="22"/>
      <name val="Times New Roman"/>
      <family val="1"/>
    </font>
    <font>
      <b/>
      <sz val="10"/>
      <color indexed="2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16"/>
      <color indexed="9"/>
      <name val="Arial"/>
      <family val="2"/>
    </font>
    <font>
      <i/>
      <sz val="9"/>
      <color indexed="15"/>
      <name val="Arial"/>
      <family val="2"/>
    </font>
    <font>
      <sz val="9"/>
      <color indexed="8"/>
      <name val="Arial"/>
      <family val="2"/>
    </font>
    <font>
      <b/>
      <sz val="20"/>
      <color rgb="FF880808"/>
      <name val="Arial"/>
      <family val="2"/>
    </font>
    <font>
      <sz val="11"/>
      <color rgb="FF000000"/>
      <name val="Arial"/>
      <family val="2"/>
    </font>
    <font>
      <b/>
      <sz val="11"/>
      <color rgb="FFF9F6EE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F9F6EE"/>
      <name val="Arial"/>
      <family val="2"/>
    </font>
    <font>
      <b/>
      <sz val="8"/>
      <color rgb="FFF9F6EE"/>
      <name val="Arial"/>
      <family val="2"/>
    </font>
    <font>
      <b/>
      <sz val="6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88080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9F6EE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/>
      <diagonal/>
    </border>
    <border>
      <left style="thin">
        <color indexed="19"/>
      </left>
      <right style="thin">
        <color indexed="19"/>
      </right>
      <top style="medium">
        <color indexed="45"/>
      </top>
      <bottom style="medium">
        <color indexed="45"/>
      </bottom>
      <diagonal/>
    </border>
    <border>
      <left style="medium">
        <color indexed="49"/>
      </left>
      <right/>
      <top/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medium">
        <color indexed="49"/>
      </bottom>
      <diagonal/>
    </border>
    <border>
      <left style="medium">
        <color indexed="49"/>
      </left>
      <right/>
      <top style="medium">
        <color indexed="49"/>
      </top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9"/>
      </left>
      <right/>
      <top style="medium">
        <color indexed="49"/>
      </top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11" fillId="2" borderId="1">
      <alignment horizontal="left" vertical="center" wrapText="1" indent="1"/>
    </xf>
    <xf numFmtId="0" fontId="5" fillId="3" borderId="2">
      <alignment horizontal="left" vertical="center" wrapText="1" indent="1"/>
    </xf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1" fillId="0" borderId="0" applyFont="0" applyFill="0" applyBorder="0" applyAlignment="0" applyProtection="0"/>
    <xf numFmtId="0" fontId="7" fillId="4" borderId="3">
      <alignment horizontal="center" vertical="center"/>
    </xf>
    <xf numFmtId="0" fontId="7" fillId="5" borderId="4">
      <alignment horizontal="left" vertical="center" indent="1"/>
    </xf>
    <xf numFmtId="0" fontId="4" fillId="3" borderId="5">
      <alignment horizontal="left" vertical="center" wrapText="1" indent="1"/>
    </xf>
    <xf numFmtId="0" fontId="4" fillId="3" borderId="5">
      <alignment horizontal="center" vertical="center" wrapText="1"/>
    </xf>
    <xf numFmtId="164" fontId="1" fillId="0" borderId="0" applyFont="0" applyFill="0" applyBorder="0" applyAlignment="0" applyProtection="0"/>
    <xf numFmtId="49" fontId="6" fillId="5" borderId="6">
      <alignment horizontal="center" vertical="center"/>
    </xf>
    <xf numFmtId="0" fontId="10" fillId="0" borderId="0">
      <alignment horizontal="right" vertical="top"/>
    </xf>
    <xf numFmtId="0" fontId="9" fillId="5" borderId="7" applyBorder="0">
      <alignment horizontal="center" vertical="center"/>
    </xf>
    <xf numFmtId="0" fontId="1" fillId="0" borderId="8" applyNumberFormat="0" applyFont="0" applyFill="0" applyAlignment="0" applyProtection="0"/>
    <xf numFmtId="0" fontId="8" fillId="5" borderId="9">
      <alignment horizontal="center" vertical="center" wrapText="1"/>
    </xf>
    <xf numFmtId="0" fontId="7" fillId="5" borderId="4">
      <alignment horizontal="left" vertical="center" wrapText="1" indent="1"/>
    </xf>
    <xf numFmtId="2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23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left"/>
    </xf>
    <xf numFmtId="0" fontId="0" fillId="8" borderId="0" xfId="0" applyFill="1"/>
    <xf numFmtId="0" fontId="0" fillId="8" borderId="31" xfId="0" applyFill="1" applyBorder="1" applyAlignment="1">
      <alignment horizontal="left"/>
    </xf>
    <xf numFmtId="0" fontId="15" fillId="7" borderId="14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25" fillId="8" borderId="15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  <xf numFmtId="0" fontId="25" fillId="8" borderId="10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vertical="center" wrapText="1"/>
    </xf>
    <xf numFmtId="0" fontId="25" fillId="8" borderId="15" xfId="0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vertical="center" wrapText="1"/>
    </xf>
    <xf numFmtId="0" fontId="25" fillId="8" borderId="18" xfId="0" applyFont="1" applyFill="1" applyBorder="1" applyAlignment="1">
      <alignment vertical="center" wrapText="1"/>
    </xf>
    <xf numFmtId="0" fontId="23" fillId="8" borderId="0" xfId="0" applyFont="1" applyFill="1" applyAlignment="1">
      <alignment horizontal="left" vertical="center" wrapText="1"/>
    </xf>
    <xf numFmtId="0" fontId="15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16" fillId="7" borderId="10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horizontal="left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49" fontId="5" fillId="8" borderId="10" xfId="0" applyNumberFormat="1" applyFont="1" applyFill="1" applyBorder="1" applyAlignment="1">
      <alignment horizontal="center" vertical="center" wrapText="1"/>
    </xf>
    <xf numFmtId="49" fontId="5" fillId="8" borderId="15" xfId="0" applyNumberFormat="1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left" vertical="center" wrapText="1"/>
    </xf>
    <xf numFmtId="0" fontId="15" fillId="7" borderId="29" xfId="0" applyFont="1" applyFill="1" applyBorder="1" applyAlignment="1">
      <alignment horizontal="left" vertical="center" wrapText="1"/>
    </xf>
    <xf numFmtId="0" fontId="28" fillId="8" borderId="10" xfId="0" quotePrefix="1" applyFont="1" applyFill="1" applyBorder="1" applyAlignment="1">
      <alignment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right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vertical="center" wrapText="1"/>
    </xf>
    <xf numFmtId="0" fontId="5" fillId="8" borderId="16" xfId="0" applyFont="1" applyFill="1" applyBorder="1" applyAlignment="1">
      <alignment vertical="center" wrapText="1"/>
    </xf>
    <xf numFmtId="0" fontId="5" fillId="8" borderId="17" xfId="0" applyFont="1" applyFill="1" applyBorder="1" applyAlignment="1">
      <alignment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20" fillId="7" borderId="10" xfId="0" applyFont="1" applyFill="1" applyBorder="1" applyAlignment="1">
      <alignment horizontal="left" vertical="center" wrapText="1"/>
    </xf>
    <xf numFmtId="0" fontId="21" fillId="8" borderId="10" xfId="0" applyFont="1" applyFill="1" applyBorder="1" applyAlignment="1">
      <alignment horizontal="center" vertical="center" wrapText="1"/>
    </xf>
    <xf numFmtId="49" fontId="26" fillId="9" borderId="10" xfId="0" applyNumberFormat="1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23" fillId="8" borderId="0" xfId="0" applyFont="1" applyFill="1" applyAlignment="1">
      <alignment horizontal="center" vertical="center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left" vertical="center" wrapText="1"/>
    </xf>
    <xf numFmtId="0" fontId="5" fillId="8" borderId="20" xfId="0" applyFont="1" applyFill="1" applyBorder="1" applyAlignment="1">
      <alignment vertical="center" wrapText="1"/>
    </xf>
    <xf numFmtId="0" fontId="5" fillId="8" borderId="27" xfId="0" applyFont="1" applyFill="1" applyBorder="1" applyAlignment="1">
      <alignment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28" fillId="8" borderId="17" xfId="0" applyFont="1" applyFill="1" applyBorder="1" applyAlignment="1">
      <alignment horizontal="center" vertical="center" wrapText="1"/>
    </xf>
  </cellXfs>
  <cellStyles count="19">
    <cellStyle name="case" xfId="1" xr:uid="{00000000-0005-0000-0000-000000000000}"/>
    <cellStyle name="Comments texte" xfId="2" xr:uid="{00000000-0005-0000-0000-000001000000}"/>
    <cellStyle name="Date" xfId="3" xr:uid="{00000000-0005-0000-0000-000002000000}"/>
    <cellStyle name="En-tête 1" xfId="4" xr:uid="{00000000-0005-0000-0000-000003000000}"/>
    <cellStyle name="En-tête 2" xfId="5" xr:uid="{00000000-0005-0000-0000-000004000000}"/>
    <cellStyle name="Financier0" xfId="6" xr:uid="{00000000-0005-0000-0000-000005000000}"/>
    <cellStyle name="Items section1" xfId="7" xr:uid="{00000000-0005-0000-0000-000006000000}"/>
    <cellStyle name="Ligne titre section1" xfId="8" xr:uid="{00000000-0005-0000-0000-000007000000}"/>
    <cellStyle name="Lignes section1" xfId="9" xr:uid="{00000000-0005-0000-0000-000008000000}"/>
    <cellStyle name="Lignes texte centré" xfId="10" xr:uid="{00000000-0005-0000-0000-000009000000}"/>
    <cellStyle name="Monétaire0" xfId="11" xr:uid="{00000000-0005-0000-0000-00000A000000}"/>
    <cellStyle name="Normal" xfId="0" builtinId="0"/>
    <cellStyle name="Section" xfId="12" xr:uid="{00000000-0005-0000-0000-00000C000000}"/>
    <cellStyle name="Status légende" xfId="13" xr:uid="{00000000-0005-0000-0000-00000D000000}"/>
    <cellStyle name="Titre section1" xfId="14" xr:uid="{00000000-0005-0000-0000-00000E000000}"/>
    <cellStyle name="Total" xfId="15" builtinId="25" customBuiltin="1"/>
    <cellStyle name="Total points sect1" xfId="16" xr:uid="{00000000-0005-0000-0000-000010000000}"/>
    <cellStyle name="Total section1" xfId="17" xr:uid="{00000000-0005-0000-0000-000011000000}"/>
    <cellStyle name="Virgule fixe" xfId="18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6CB12"/>
      <rgbColor rgb="00283897"/>
      <rgbColor rgb="00FF412E"/>
      <rgbColor rgb="00034865"/>
      <rgbColor rgb="00678442"/>
      <rgbColor rgb="004C545B"/>
      <rgbColor rgb="0072A1B7"/>
      <rgbColor rgb="00FFE600"/>
      <rgbColor rgb="00C876A2"/>
      <rgbColor rgb="00FFFFFF"/>
      <rgbColor rgb="007B002F"/>
      <rgbColor rgb="00FFB300"/>
      <rgbColor rgb="0082BCDF"/>
      <rgbColor rgb="00F0037F"/>
      <rgbColor rgb="0000A0C6"/>
      <rgbColor rgb="00A6CB12"/>
      <rgbColor rgb="00FF412E"/>
      <rgbColor rgb="00983998"/>
      <rgbColor rgb="00FFB300"/>
      <rgbColor rgb="007994BF"/>
      <rgbColor rgb="00B0403C"/>
      <rgbColor rgb="00678442"/>
      <rgbColor rgb="004C545B"/>
      <rgbColor rgb="00F0037F"/>
      <rgbColor rgb="00FFE600"/>
      <rgbColor rgb="0072A1B7"/>
      <rgbColor rgb="00800158"/>
      <rgbColor rgb="00034865"/>
      <rgbColor rgb="00013A2B"/>
      <rgbColor rgb="000B3A8B"/>
      <rgbColor rgb="00C9A080"/>
      <rgbColor rgb="00FFFFFF"/>
      <rgbColor rgb="00FFFFFF"/>
      <rgbColor rgb="00FFFFFF"/>
      <rgbColor rgb="00FFFFFF"/>
      <rgbColor rgb="000B72B5"/>
      <rgbColor rgb="00FFFFFF"/>
      <rgbColor rgb="00FFFFFF"/>
      <rgbColor rgb="00B0403C"/>
      <rgbColor rgb="00E65501"/>
      <rgbColor rgb="00983998"/>
      <rgbColor rgb="00013A2B"/>
      <rgbColor rgb="0000A0C6"/>
      <rgbColor rgb="007994BF"/>
      <rgbColor rgb="00FF0000"/>
      <rgbColor rgb="00800158"/>
      <rgbColor rgb="00CB7780"/>
      <rgbColor rgb="00BF6606"/>
      <rgbColor rgb="00E39D8C"/>
      <rgbColor rgb="00FCA773"/>
      <rgbColor rgb="00FECC67"/>
      <rgbColor rgb="00802625"/>
      <rgbColor rgb="00B3D487"/>
      <rgbColor rgb="0076AC7D"/>
    </indexedColors>
    <mruColors>
      <color rgb="FFC0C0C0"/>
      <color rgb="FFF9F6EE"/>
      <color rgb="FF8691C3"/>
      <color rgb="FFF0B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CMS-%20FORMS%20NOT%20FINAL\READY\READY\881-887-B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ANK"/>
      <sheetName val="881"/>
      <sheetName val="882"/>
      <sheetName val="883"/>
      <sheetName val="884"/>
      <sheetName val="885"/>
      <sheetName val="886"/>
      <sheetName val="88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01B1-5C86-41F9-ACFE-3F8314FEF54F}">
  <sheetPr>
    <pageSetUpPr fitToPage="1"/>
  </sheetPr>
  <dimension ref="A1:BH132"/>
  <sheetViews>
    <sheetView tabSelected="1" topLeftCell="A108" zoomScaleNormal="100" workbookViewId="0">
      <selection activeCell="AN7" sqref="AN7:AV7"/>
    </sheetView>
  </sheetViews>
  <sheetFormatPr defaultColWidth="1.7109375" defaultRowHeight="12.75" x14ac:dyDescent="0.2"/>
  <cols>
    <col min="1" max="60" width="2" customWidth="1"/>
  </cols>
  <sheetData>
    <row r="1" spans="1:60" ht="30" customHeight="1" x14ac:dyDescent="0.2">
      <c r="A1" s="91" t="s">
        <v>123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</row>
    <row r="2" spans="1:60" ht="8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</row>
    <row r="3" spans="1:60" ht="15" customHeight="1" x14ac:dyDescent="0.2">
      <c r="A3" s="90" t="s">
        <v>124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</row>
    <row r="4" spans="1:60" ht="8.1" customHeight="1" thickBot="1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</row>
    <row r="5" spans="1:60" ht="15" customHeight="1" x14ac:dyDescent="0.2">
      <c r="A5" s="25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7"/>
    </row>
    <row r="6" spans="1:60" ht="12.75" customHeight="1" x14ac:dyDescent="0.2">
      <c r="A6" s="6" t="s">
        <v>1</v>
      </c>
      <c r="B6" s="7"/>
      <c r="C6" s="7"/>
      <c r="D6" s="7"/>
      <c r="E6" s="7"/>
      <c r="F6" s="17" t="s">
        <v>125</v>
      </c>
      <c r="G6" s="17"/>
      <c r="H6" s="17"/>
      <c r="I6" s="17"/>
      <c r="J6" s="17"/>
      <c r="K6" s="17"/>
      <c r="L6" s="17"/>
      <c r="M6" s="17"/>
      <c r="N6" s="17"/>
      <c r="O6" s="17"/>
      <c r="P6" s="7" t="s">
        <v>2</v>
      </c>
      <c r="Q6" s="7"/>
      <c r="R6" s="7"/>
      <c r="S6" s="7"/>
      <c r="T6" s="7"/>
      <c r="U6" s="28" t="s">
        <v>248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7" t="s">
        <v>3</v>
      </c>
      <c r="AG6" s="7"/>
      <c r="AH6" s="7"/>
      <c r="AI6" s="7"/>
      <c r="AJ6" s="7"/>
      <c r="AK6" s="7"/>
      <c r="AL6" s="7"/>
      <c r="AM6" s="7"/>
      <c r="AN6" s="17" t="s">
        <v>126</v>
      </c>
      <c r="AO6" s="17"/>
      <c r="AP6" s="17"/>
      <c r="AQ6" s="17"/>
      <c r="AR6" s="17"/>
      <c r="AS6" s="17"/>
      <c r="AT6" s="17"/>
      <c r="AU6" s="17"/>
      <c r="AV6" s="17"/>
      <c r="AW6" s="7" t="s">
        <v>4</v>
      </c>
      <c r="AX6" s="7"/>
      <c r="AY6" s="7"/>
      <c r="AZ6" s="7"/>
      <c r="BA6" s="7"/>
      <c r="BB6" s="7"/>
      <c r="BC6" s="7"/>
      <c r="BD6" s="17">
        <v>6</v>
      </c>
      <c r="BE6" s="17"/>
      <c r="BF6" s="17"/>
      <c r="BG6" s="17"/>
      <c r="BH6" s="29"/>
    </row>
    <row r="7" spans="1:60" ht="12.75" customHeight="1" x14ac:dyDescent="0.2">
      <c r="A7" s="6" t="s">
        <v>5</v>
      </c>
      <c r="B7" s="7"/>
      <c r="C7" s="7"/>
      <c r="D7" s="7"/>
      <c r="E7" s="7"/>
      <c r="F7" s="17" t="s">
        <v>127</v>
      </c>
      <c r="G7" s="17"/>
      <c r="H7" s="17"/>
      <c r="I7" s="17"/>
      <c r="J7" s="17"/>
      <c r="K7" s="17"/>
      <c r="L7" s="17"/>
      <c r="M7" s="17"/>
      <c r="N7" s="17"/>
      <c r="O7" s="17"/>
      <c r="P7" s="7" t="s">
        <v>6</v>
      </c>
      <c r="Q7" s="7"/>
      <c r="R7" s="7"/>
      <c r="S7" s="7"/>
      <c r="T7" s="7"/>
      <c r="U7" s="17" t="s">
        <v>128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7" t="s">
        <v>7</v>
      </c>
      <c r="AG7" s="7"/>
      <c r="AH7" s="7"/>
      <c r="AI7" s="7"/>
      <c r="AJ7" s="7"/>
      <c r="AK7" s="7"/>
      <c r="AL7" s="7"/>
      <c r="AM7" s="7"/>
      <c r="AN7" s="17" t="s">
        <v>273</v>
      </c>
      <c r="AO7" s="17"/>
      <c r="AP7" s="17"/>
      <c r="AQ7" s="17"/>
      <c r="AR7" s="17"/>
      <c r="AS7" s="17"/>
      <c r="AT7" s="17"/>
      <c r="AU7" s="17"/>
      <c r="AV7" s="17"/>
      <c r="AW7" s="7" t="s">
        <v>8</v>
      </c>
      <c r="AX7" s="7"/>
      <c r="AY7" s="7"/>
      <c r="AZ7" s="7"/>
      <c r="BA7" s="7"/>
      <c r="BB7" s="7"/>
      <c r="BC7" s="7"/>
      <c r="BD7" s="17">
        <v>2</v>
      </c>
      <c r="BE7" s="17"/>
      <c r="BF7" s="17"/>
      <c r="BG7" s="17"/>
      <c r="BH7" s="29"/>
    </row>
    <row r="8" spans="1:60" ht="12.75" customHeight="1" x14ac:dyDescent="0.2">
      <c r="A8" s="6" t="s">
        <v>9</v>
      </c>
      <c r="B8" s="7"/>
      <c r="C8" s="7"/>
      <c r="D8" s="7"/>
      <c r="E8" s="7"/>
      <c r="F8" s="17" t="s">
        <v>129</v>
      </c>
      <c r="G8" s="17"/>
      <c r="H8" s="17"/>
      <c r="I8" s="17"/>
      <c r="J8" s="17"/>
      <c r="K8" s="17"/>
      <c r="L8" s="17"/>
      <c r="M8" s="17"/>
      <c r="N8" s="17"/>
      <c r="O8" s="17"/>
      <c r="P8" s="7" t="s">
        <v>10</v>
      </c>
      <c r="Q8" s="7"/>
      <c r="R8" s="7"/>
      <c r="S8" s="7"/>
      <c r="T8" s="7"/>
      <c r="U8" s="28" t="s">
        <v>130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7" t="s">
        <v>11</v>
      </c>
      <c r="AG8" s="7"/>
      <c r="AH8" s="7"/>
      <c r="AI8" s="7"/>
      <c r="AJ8" s="7"/>
      <c r="AK8" s="7"/>
      <c r="AL8" s="7"/>
      <c r="AM8" s="7"/>
      <c r="AN8" s="17" t="s">
        <v>131</v>
      </c>
      <c r="AO8" s="17"/>
      <c r="AP8" s="17"/>
      <c r="AQ8" s="17"/>
      <c r="AR8" s="17"/>
      <c r="AS8" s="17"/>
      <c r="AT8" s="17"/>
      <c r="AU8" s="17"/>
      <c r="AV8" s="17"/>
      <c r="AW8" s="7" t="s">
        <v>12</v>
      </c>
      <c r="AX8" s="7"/>
      <c r="AY8" s="7"/>
      <c r="AZ8" s="7"/>
      <c r="BA8" s="7"/>
      <c r="BB8" s="7"/>
      <c r="BC8" s="7"/>
      <c r="BD8" s="17">
        <v>3</v>
      </c>
      <c r="BE8" s="17"/>
      <c r="BF8" s="17"/>
      <c r="BG8" s="17"/>
      <c r="BH8" s="29"/>
    </row>
    <row r="9" spans="1:60" ht="13.5" customHeight="1" thickBot="1" x14ac:dyDescent="0.25">
      <c r="A9" s="15" t="s">
        <v>13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32" t="s">
        <v>132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 t="s">
        <v>133</v>
      </c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 t="s">
        <v>134</v>
      </c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 t="s">
        <v>135</v>
      </c>
      <c r="AY9" s="32"/>
      <c r="AZ9" s="32"/>
      <c r="BA9" s="32"/>
      <c r="BB9" s="32"/>
      <c r="BC9" s="32"/>
      <c r="BD9" s="32"/>
      <c r="BE9" s="32"/>
      <c r="BF9" s="32"/>
      <c r="BG9" s="32"/>
      <c r="BH9" s="33"/>
    </row>
    <row r="10" spans="1:60" s="1" customFormat="1" ht="9.9499999999999993" customHeight="1" thickBot="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</row>
    <row r="11" spans="1:60" ht="15" customHeight="1" x14ac:dyDescent="0.2">
      <c r="A11" s="25" t="s">
        <v>14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7"/>
    </row>
    <row r="12" spans="1:60" ht="15" customHeight="1" x14ac:dyDescent="0.2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0" t="s">
        <v>15</v>
      </c>
      <c r="Q12" s="30"/>
      <c r="R12" s="30"/>
      <c r="S12" s="30"/>
      <c r="T12" s="30"/>
      <c r="U12" s="30"/>
      <c r="V12" s="30"/>
      <c r="W12" s="30"/>
      <c r="X12" s="30"/>
      <c r="Y12" s="30"/>
      <c r="Z12" s="30">
        <v>10</v>
      </c>
      <c r="AA12" s="30"/>
      <c r="AB12" s="30"/>
      <c r="AC12" s="30"/>
      <c r="AD12" s="30"/>
      <c r="AE12" s="30" t="s">
        <v>16</v>
      </c>
      <c r="AF12" s="30"/>
      <c r="AG12" s="30"/>
      <c r="AH12" s="30"/>
      <c r="AI12" s="30"/>
      <c r="AJ12" s="30"/>
      <c r="AK12" s="30"/>
      <c r="AL12" s="30"/>
      <c r="AM12" s="30"/>
      <c r="AN12" s="30"/>
      <c r="AO12" s="30">
        <v>10</v>
      </c>
      <c r="AP12" s="30"/>
      <c r="AQ12" s="30"/>
      <c r="AR12" s="30"/>
      <c r="AS12" s="30"/>
      <c r="AT12" s="30" t="s">
        <v>17</v>
      </c>
      <c r="AU12" s="30"/>
      <c r="AV12" s="30"/>
      <c r="AW12" s="30"/>
      <c r="AX12" s="30"/>
      <c r="AY12" s="30"/>
      <c r="AZ12" s="30"/>
      <c r="BA12" s="30"/>
      <c r="BB12" s="30"/>
      <c r="BC12" s="30"/>
      <c r="BD12" s="30">
        <v>16</v>
      </c>
      <c r="BE12" s="30"/>
      <c r="BF12" s="30"/>
      <c r="BG12" s="30"/>
      <c r="BH12" s="31"/>
    </row>
    <row r="13" spans="1:60" ht="15" customHeight="1" x14ac:dyDescent="0.2">
      <c r="A13" s="38" t="s">
        <v>18</v>
      </c>
      <c r="B13" s="39"/>
      <c r="C13" s="39"/>
      <c r="D13" s="39"/>
      <c r="E13" s="39"/>
      <c r="F13" s="39"/>
      <c r="G13" s="39"/>
      <c r="H13" s="39"/>
      <c r="I13" s="39"/>
      <c r="J13" s="39"/>
      <c r="K13" s="30">
        <v>12</v>
      </c>
      <c r="L13" s="30"/>
      <c r="M13" s="30"/>
      <c r="N13" s="30"/>
      <c r="O13" s="30"/>
      <c r="P13" s="35" t="s">
        <v>19</v>
      </c>
      <c r="Q13" s="35"/>
      <c r="R13" s="35"/>
      <c r="S13" s="35"/>
      <c r="T13" s="35"/>
      <c r="U13" s="35"/>
      <c r="V13" s="35"/>
      <c r="W13" s="35"/>
      <c r="X13" s="35"/>
      <c r="Y13" s="35"/>
      <c r="Z13" s="36">
        <v>9</v>
      </c>
      <c r="AA13" s="36"/>
      <c r="AB13" s="36"/>
      <c r="AC13" s="36"/>
      <c r="AD13" s="36"/>
      <c r="AE13" s="35" t="s">
        <v>20</v>
      </c>
      <c r="AF13" s="35"/>
      <c r="AG13" s="35"/>
      <c r="AH13" s="35"/>
      <c r="AI13" s="35"/>
      <c r="AJ13" s="35"/>
      <c r="AK13" s="35"/>
      <c r="AL13" s="35"/>
      <c r="AM13" s="35"/>
      <c r="AN13" s="35"/>
      <c r="AO13" s="36">
        <v>12</v>
      </c>
      <c r="AP13" s="36"/>
      <c r="AQ13" s="36"/>
      <c r="AR13" s="36"/>
      <c r="AS13" s="36"/>
      <c r="AT13" s="35" t="s">
        <v>21</v>
      </c>
      <c r="AU13" s="35"/>
      <c r="AV13" s="35"/>
      <c r="AW13" s="35"/>
      <c r="AX13" s="35"/>
      <c r="AY13" s="35"/>
      <c r="AZ13" s="35"/>
      <c r="BA13" s="35"/>
      <c r="BB13" s="35"/>
      <c r="BC13" s="35"/>
      <c r="BD13" s="36">
        <v>16</v>
      </c>
      <c r="BE13" s="36"/>
      <c r="BF13" s="36"/>
      <c r="BG13" s="36"/>
      <c r="BH13" s="37"/>
    </row>
    <row r="14" spans="1:60" ht="15" customHeight="1" x14ac:dyDescent="0.2">
      <c r="A14" s="38" t="s">
        <v>22</v>
      </c>
      <c r="B14" s="39"/>
      <c r="C14" s="39"/>
      <c r="D14" s="39"/>
      <c r="E14" s="39"/>
      <c r="F14" s="39"/>
      <c r="G14" s="39"/>
      <c r="H14" s="39"/>
      <c r="I14" s="39"/>
      <c r="J14" s="39"/>
      <c r="K14" s="30">
        <v>14</v>
      </c>
      <c r="L14" s="30"/>
      <c r="M14" s="30"/>
      <c r="N14" s="30"/>
      <c r="O14" s="30"/>
      <c r="P14" s="35" t="s">
        <v>23</v>
      </c>
      <c r="Q14" s="35"/>
      <c r="R14" s="35"/>
      <c r="S14" s="35"/>
      <c r="T14" s="35"/>
      <c r="U14" s="35"/>
      <c r="V14" s="35"/>
      <c r="W14" s="35"/>
      <c r="X14" s="35"/>
      <c r="Y14" s="35"/>
      <c r="Z14" s="36">
        <v>11</v>
      </c>
      <c r="AA14" s="36"/>
      <c r="AB14" s="36"/>
      <c r="AC14" s="36"/>
      <c r="AD14" s="36"/>
      <c r="AE14" s="35" t="s">
        <v>24</v>
      </c>
      <c r="AF14" s="35"/>
      <c r="AG14" s="35"/>
      <c r="AH14" s="35"/>
      <c r="AI14" s="35"/>
      <c r="AJ14" s="35"/>
      <c r="AK14" s="35"/>
      <c r="AL14" s="35"/>
      <c r="AM14" s="35"/>
      <c r="AN14" s="35"/>
      <c r="AO14" s="36">
        <v>11</v>
      </c>
      <c r="AP14" s="36"/>
      <c r="AQ14" s="36"/>
      <c r="AR14" s="36"/>
      <c r="AS14" s="36"/>
      <c r="AT14" s="35" t="s">
        <v>25</v>
      </c>
      <c r="AU14" s="35"/>
      <c r="AV14" s="35"/>
      <c r="AW14" s="35"/>
      <c r="AX14" s="35"/>
      <c r="AY14" s="35"/>
      <c r="AZ14" s="35"/>
      <c r="BA14" s="35"/>
      <c r="BB14" s="35"/>
      <c r="BC14" s="35"/>
      <c r="BD14" s="36">
        <v>19</v>
      </c>
      <c r="BE14" s="36"/>
      <c r="BF14" s="36"/>
      <c r="BG14" s="36"/>
      <c r="BH14" s="37"/>
    </row>
    <row r="15" spans="1:60" ht="15" customHeight="1" x14ac:dyDescent="0.2">
      <c r="A15" s="38" t="s">
        <v>26</v>
      </c>
      <c r="B15" s="39"/>
      <c r="C15" s="39"/>
      <c r="D15" s="39"/>
      <c r="E15" s="39"/>
      <c r="F15" s="39"/>
      <c r="G15" s="39"/>
      <c r="H15" s="39"/>
      <c r="I15" s="39"/>
      <c r="J15" s="39"/>
      <c r="K15" s="30">
        <v>10</v>
      </c>
      <c r="L15" s="30"/>
      <c r="M15" s="30"/>
      <c r="N15" s="30"/>
      <c r="O15" s="30"/>
      <c r="P15" s="35" t="s">
        <v>27</v>
      </c>
      <c r="Q15" s="35"/>
      <c r="R15" s="35"/>
      <c r="S15" s="35"/>
      <c r="T15" s="35"/>
      <c r="U15" s="35"/>
      <c r="V15" s="35"/>
      <c r="W15" s="35"/>
      <c r="X15" s="35"/>
      <c r="Y15" s="35"/>
      <c r="Z15" s="36">
        <v>11</v>
      </c>
      <c r="AA15" s="36"/>
      <c r="AB15" s="36"/>
      <c r="AC15" s="36"/>
      <c r="AD15" s="36"/>
      <c r="AE15" s="35" t="s">
        <v>28</v>
      </c>
      <c r="AF15" s="35"/>
      <c r="AG15" s="35"/>
      <c r="AH15" s="35"/>
      <c r="AI15" s="35"/>
      <c r="AJ15" s="35"/>
      <c r="AK15" s="35"/>
      <c r="AL15" s="35"/>
      <c r="AM15" s="35"/>
      <c r="AN15" s="35"/>
      <c r="AO15" s="36">
        <v>7</v>
      </c>
      <c r="AP15" s="36"/>
      <c r="AQ15" s="36"/>
      <c r="AR15" s="36"/>
      <c r="AS15" s="36"/>
      <c r="AT15" s="35" t="s">
        <v>29</v>
      </c>
      <c r="AU15" s="35"/>
      <c r="AV15" s="35"/>
      <c r="AW15" s="35"/>
      <c r="AX15" s="35"/>
      <c r="AY15" s="35"/>
      <c r="AZ15" s="35"/>
      <c r="BA15" s="35"/>
      <c r="BB15" s="35"/>
      <c r="BC15" s="35"/>
      <c r="BD15" s="36">
        <v>12</v>
      </c>
      <c r="BE15" s="36"/>
      <c r="BF15" s="36"/>
      <c r="BG15" s="36"/>
      <c r="BH15" s="37"/>
    </row>
    <row r="16" spans="1:60" ht="15" customHeight="1" x14ac:dyDescent="0.2">
      <c r="A16" s="22" t="s">
        <v>30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40"/>
    </row>
    <row r="17" spans="1:60" ht="15" customHeight="1" x14ac:dyDescent="0.2">
      <c r="A17" s="38" t="s">
        <v>31</v>
      </c>
      <c r="B17" s="39"/>
      <c r="C17" s="39"/>
      <c r="D17" s="39"/>
      <c r="E17" s="39"/>
      <c r="F17" s="39"/>
      <c r="G17" s="39"/>
      <c r="H17" s="39"/>
      <c r="I17" s="41">
        <v>19</v>
      </c>
      <c r="J17" s="41"/>
      <c r="K17" s="41"/>
      <c r="L17" s="41"/>
      <c r="M17" s="39" t="s">
        <v>32</v>
      </c>
      <c r="N17" s="39"/>
      <c r="O17" s="39"/>
      <c r="P17" s="39"/>
      <c r="Q17" s="39"/>
      <c r="R17" s="39"/>
      <c r="S17" s="39"/>
      <c r="T17" s="39"/>
      <c r="U17" s="41">
        <v>17</v>
      </c>
      <c r="V17" s="41"/>
      <c r="W17" s="41"/>
      <c r="X17" s="41"/>
      <c r="Y17" s="39" t="s">
        <v>33</v>
      </c>
      <c r="Z17" s="39"/>
      <c r="AA17" s="39"/>
      <c r="AB17" s="39"/>
      <c r="AC17" s="39"/>
      <c r="AD17" s="39"/>
      <c r="AE17" s="39"/>
      <c r="AF17" s="39"/>
      <c r="AG17" s="41">
        <v>22</v>
      </c>
      <c r="AH17" s="41"/>
      <c r="AI17" s="41"/>
      <c r="AJ17" s="41"/>
      <c r="AK17" s="39" t="s">
        <v>34</v>
      </c>
      <c r="AL17" s="39"/>
      <c r="AM17" s="39"/>
      <c r="AN17" s="39"/>
      <c r="AO17" s="39"/>
      <c r="AP17" s="39"/>
      <c r="AQ17" s="39"/>
      <c r="AR17" s="39"/>
      <c r="AS17" s="41">
        <v>12</v>
      </c>
      <c r="AT17" s="41"/>
      <c r="AU17" s="41"/>
      <c r="AV17" s="41"/>
      <c r="AW17" s="39" t="s">
        <v>35</v>
      </c>
      <c r="AX17" s="39"/>
      <c r="AY17" s="39"/>
      <c r="AZ17" s="39"/>
      <c r="BA17" s="39"/>
      <c r="BB17" s="39"/>
      <c r="BC17" s="39"/>
      <c r="BD17" s="39"/>
      <c r="BE17" s="41">
        <v>3</v>
      </c>
      <c r="BF17" s="41"/>
      <c r="BG17" s="41"/>
      <c r="BH17" s="42"/>
    </row>
    <row r="18" spans="1:60" ht="12.75" customHeight="1" x14ac:dyDescent="0.2">
      <c r="A18" s="6" t="s">
        <v>36</v>
      </c>
      <c r="B18" s="7"/>
      <c r="C18" s="7"/>
      <c r="D18" s="7"/>
      <c r="E18" s="7"/>
      <c r="F18" s="7"/>
      <c r="G18" s="7"/>
      <c r="H18" s="7"/>
      <c r="I18" s="8">
        <v>0</v>
      </c>
      <c r="J18" s="8"/>
      <c r="K18" s="8"/>
      <c r="L18" s="8"/>
      <c r="M18" s="7" t="s">
        <v>37</v>
      </c>
      <c r="N18" s="7"/>
      <c r="O18" s="7"/>
      <c r="P18" s="7"/>
      <c r="Q18" s="7"/>
      <c r="R18" s="7"/>
      <c r="S18" s="7"/>
      <c r="T18" s="7"/>
      <c r="U18" s="8">
        <v>0</v>
      </c>
      <c r="V18" s="8"/>
      <c r="W18" s="8"/>
      <c r="X18" s="8"/>
      <c r="Y18" s="7" t="s">
        <v>38</v>
      </c>
      <c r="Z18" s="7"/>
      <c r="AA18" s="7"/>
      <c r="AB18" s="7"/>
      <c r="AC18" s="7"/>
      <c r="AD18" s="7"/>
      <c r="AE18" s="7"/>
      <c r="AF18" s="7"/>
      <c r="AG18" s="8">
        <v>0</v>
      </c>
      <c r="AH18" s="8"/>
      <c r="AI18" s="8"/>
      <c r="AJ18" s="8"/>
      <c r="AK18" s="7" t="s">
        <v>39</v>
      </c>
      <c r="AL18" s="7"/>
      <c r="AM18" s="7"/>
      <c r="AN18" s="7"/>
      <c r="AO18" s="7"/>
      <c r="AP18" s="7"/>
      <c r="AQ18" s="7"/>
      <c r="AR18" s="7"/>
      <c r="AS18" s="8">
        <v>0</v>
      </c>
      <c r="AT18" s="8"/>
      <c r="AU18" s="8"/>
      <c r="AV18" s="8"/>
      <c r="AW18" s="7" t="s">
        <v>40</v>
      </c>
      <c r="AX18" s="7"/>
      <c r="AY18" s="7"/>
      <c r="AZ18" s="7"/>
      <c r="BA18" s="7"/>
      <c r="BB18" s="7"/>
      <c r="BC18" s="7"/>
      <c r="BD18" s="7"/>
      <c r="BE18" s="8">
        <v>0</v>
      </c>
      <c r="BF18" s="8"/>
      <c r="BG18" s="8"/>
      <c r="BH18" s="12"/>
    </row>
    <row r="19" spans="1:60" ht="15" customHeight="1" x14ac:dyDescent="0.2">
      <c r="A19" s="22" t="s">
        <v>41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40"/>
    </row>
    <row r="20" spans="1:60" ht="12.75" customHeight="1" x14ac:dyDescent="0.2">
      <c r="A20" s="6" t="s">
        <v>42</v>
      </c>
      <c r="B20" s="7"/>
      <c r="C20" s="7"/>
      <c r="D20" s="7"/>
      <c r="E20" s="7"/>
      <c r="F20" s="7"/>
      <c r="G20" s="7"/>
      <c r="H20" s="7"/>
      <c r="I20" s="8">
        <v>0</v>
      </c>
      <c r="J20" s="8"/>
      <c r="K20" s="8"/>
      <c r="L20" s="8"/>
      <c r="M20" s="7" t="s">
        <v>43</v>
      </c>
      <c r="N20" s="7"/>
      <c r="O20" s="7"/>
      <c r="P20" s="7"/>
      <c r="Q20" s="7"/>
      <c r="R20" s="7"/>
      <c r="S20" s="7"/>
      <c r="T20" s="7"/>
      <c r="U20" s="8">
        <v>0</v>
      </c>
      <c r="V20" s="8"/>
      <c r="W20" s="8"/>
      <c r="X20" s="8"/>
      <c r="Y20" s="7" t="s">
        <v>44</v>
      </c>
      <c r="Z20" s="7"/>
      <c r="AA20" s="7"/>
      <c r="AB20" s="7"/>
      <c r="AC20" s="7"/>
      <c r="AD20" s="7"/>
      <c r="AE20" s="7"/>
      <c r="AF20" s="7"/>
      <c r="AG20" s="8">
        <v>0</v>
      </c>
      <c r="AH20" s="8"/>
      <c r="AI20" s="8"/>
      <c r="AJ20" s="8"/>
      <c r="AK20" s="7" t="s">
        <v>45</v>
      </c>
      <c r="AL20" s="7"/>
      <c r="AM20" s="7"/>
      <c r="AN20" s="7"/>
      <c r="AO20" s="7"/>
      <c r="AP20" s="7"/>
      <c r="AQ20" s="7"/>
      <c r="AR20" s="7"/>
      <c r="AS20" s="8">
        <v>2</v>
      </c>
      <c r="AT20" s="8"/>
      <c r="AU20" s="8"/>
      <c r="AV20" s="8"/>
      <c r="AW20" s="7" t="s">
        <v>46</v>
      </c>
      <c r="AX20" s="7"/>
      <c r="AY20" s="7"/>
      <c r="AZ20" s="7"/>
      <c r="BA20" s="7"/>
      <c r="BB20" s="7"/>
      <c r="BC20" s="7"/>
      <c r="BD20" s="7"/>
      <c r="BE20" s="8">
        <v>0</v>
      </c>
      <c r="BF20" s="8"/>
      <c r="BG20" s="8"/>
      <c r="BH20" s="12"/>
    </row>
    <row r="21" spans="1:60" ht="13.5" customHeight="1" thickBot="1" x14ac:dyDescent="0.25">
      <c r="A21" s="15" t="s">
        <v>47</v>
      </c>
      <c r="B21" s="16"/>
      <c r="C21" s="16"/>
      <c r="D21" s="16"/>
      <c r="E21" s="16"/>
      <c r="F21" s="16"/>
      <c r="G21" s="16"/>
      <c r="H21" s="16"/>
      <c r="I21" s="13">
        <v>0</v>
      </c>
      <c r="J21" s="13"/>
      <c r="K21" s="13"/>
      <c r="L21" s="13"/>
      <c r="M21" s="16" t="s">
        <v>48</v>
      </c>
      <c r="N21" s="16"/>
      <c r="O21" s="16"/>
      <c r="P21" s="16"/>
      <c r="Q21" s="16"/>
      <c r="R21" s="16"/>
      <c r="S21" s="16"/>
      <c r="T21" s="16"/>
      <c r="U21" s="13">
        <v>0</v>
      </c>
      <c r="V21" s="13"/>
      <c r="W21" s="13"/>
      <c r="X21" s="13"/>
      <c r="Y21" s="16" t="s">
        <v>49</v>
      </c>
      <c r="Z21" s="16"/>
      <c r="AA21" s="16"/>
      <c r="AB21" s="16"/>
      <c r="AC21" s="16"/>
      <c r="AD21" s="16"/>
      <c r="AE21" s="16"/>
      <c r="AF21" s="16"/>
      <c r="AG21" s="13">
        <v>0</v>
      </c>
      <c r="AH21" s="13"/>
      <c r="AI21" s="13"/>
      <c r="AJ21" s="13"/>
      <c r="AK21" s="16" t="s">
        <v>50</v>
      </c>
      <c r="AL21" s="16"/>
      <c r="AM21" s="16"/>
      <c r="AN21" s="16"/>
      <c r="AO21" s="16"/>
      <c r="AP21" s="16"/>
      <c r="AQ21" s="16"/>
      <c r="AR21" s="16"/>
      <c r="AS21" s="13">
        <v>0</v>
      </c>
      <c r="AT21" s="13"/>
      <c r="AU21" s="13"/>
      <c r="AV21" s="13"/>
      <c r="AW21" s="16" t="s">
        <v>51</v>
      </c>
      <c r="AX21" s="16"/>
      <c r="AY21" s="16"/>
      <c r="AZ21" s="16"/>
      <c r="BA21" s="16"/>
      <c r="BB21" s="16"/>
      <c r="BC21" s="16"/>
      <c r="BD21" s="16"/>
      <c r="BE21" s="13">
        <v>0</v>
      </c>
      <c r="BF21" s="13"/>
      <c r="BG21" s="13"/>
      <c r="BH21" s="14"/>
    </row>
    <row r="22" spans="1:60" s="1" customFormat="1" ht="9.9499999999999993" customHeight="1" thickBot="1" x14ac:dyDescent="0.25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</row>
    <row r="23" spans="1:60" ht="15" customHeight="1" x14ac:dyDescent="0.2">
      <c r="A23" s="25" t="s">
        <v>52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7"/>
    </row>
    <row r="24" spans="1:60" ht="12.75" customHeight="1" x14ac:dyDescent="0.2">
      <c r="A24" s="6" t="s">
        <v>53</v>
      </c>
      <c r="B24" s="7"/>
      <c r="C24" s="7"/>
      <c r="D24" s="7"/>
      <c r="E24" s="7"/>
      <c r="F24" s="7"/>
      <c r="G24" s="7"/>
      <c r="H24" s="7"/>
      <c r="I24" s="8" t="s">
        <v>240</v>
      </c>
      <c r="J24" s="8"/>
      <c r="K24" s="8"/>
      <c r="L24" s="8"/>
      <c r="M24" s="8">
        <v>36</v>
      </c>
      <c r="N24" s="8"/>
      <c r="O24" s="8"/>
      <c r="P24" s="8"/>
      <c r="Q24" s="8">
        <v>48</v>
      </c>
      <c r="R24" s="8"/>
      <c r="S24" s="8"/>
      <c r="T24" s="8"/>
      <c r="U24" s="8">
        <v>60</v>
      </c>
      <c r="V24" s="8"/>
      <c r="W24" s="8"/>
      <c r="X24" s="8"/>
      <c r="Y24" s="8">
        <v>72</v>
      </c>
      <c r="Z24" s="8"/>
      <c r="AA24" s="8"/>
      <c r="AB24" s="8"/>
      <c r="AC24" s="8">
        <v>84</v>
      </c>
      <c r="AD24" s="8"/>
      <c r="AE24" s="8"/>
      <c r="AF24" s="8"/>
      <c r="AG24" s="8">
        <v>96</v>
      </c>
      <c r="AH24" s="8"/>
      <c r="AI24" s="8"/>
      <c r="AJ24" s="8"/>
      <c r="AK24" s="8">
        <v>108</v>
      </c>
      <c r="AL24" s="8"/>
      <c r="AM24" s="8"/>
      <c r="AN24" s="8"/>
      <c r="AO24" s="8">
        <v>120</v>
      </c>
      <c r="AP24" s="8"/>
      <c r="AQ24" s="8"/>
      <c r="AR24" s="8"/>
      <c r="AS24" s="8">
        <v>132</v>
      </c>
      <c r="AT24" s="8"/>
      <c r="AU24" s="8"/>
      <c r="AV24" s="8"/>
      <c r="AW24" s="8">
        <v>144</v>
      </c>
      <c r="AX24" s="8"/>
      <c r="AY24" s="8"/>
      <c r="AZ24" s="8"/>
      <c r="BA24" s="8">
        <v>156</v>
      </c>
      <c r="BB24" s="8"/>
      <c r="BC24" s="8"/>
      <c r="BD24" s="8"/>
      <c r="BE24" s="8">
        <v>168</v>
      </c>
      <c r="BF24" s="8"/>
      <c r="BG24" s="8"/>
      <c r="BH24" s="12"/>
    </row>
    <row r="25" spans="1:60" ht="12.75" customHeight="1" x14ac:dyDescent="0.2">
      <c r="A25" s="6" t="s">
        <v>54</v>
      </c>
      <c r="B25" s="7"/>
      <c r="C25" s="7"/>
      <c r="D25" s="7"/>
      <c r="E25" s="7"/>
      <c r="F25" s="7"/>
      <c r="G25" s="7"/>
      <c r="H25" s="7"/>
      <c r="I25" s="43">
        <v>0</v>
      </c>
      <c r="J25" s="43"/>
      <c r="K25" s="43"/>
      <c r="L25" s="43"/>
      <c r="M25" s="43">
        <v>1</v>
      </c>
      <c r="N25" s="43"/>
      <c r="O25" s="43"/>
      <c r="P25" s="43"/>
      <c r="Q25" s="43">
        <v>2</v>
      </c>
      <c r="R25" s="43"/>
      <c r="S25" s="43"/>
      <c r="T25" s="43"/>
      <c r="U25" s="43">
        <v>3</v>
      </c>
      <c r="V25" s="43"/>
      <c r="W25" s="43"/>
      <c r="X25" s="43"/>
      <c r="Y25" s="43">
        <v>4</v>
      </c>
      <c r="Z25" s="43"/>
      <c r="AA25" s="43"/>
      <c r="AB25" s="43"/>
      <c r="AC25" s="43">
        <v>5</v>
      </c>
      <c r="AD25" s="43"/>
      <c r="AE25" s="43"/>
      <c r="AF25" s="43"/>
      <c r="AG25" s="43">
        <v>6</v>
      </c>
      <c r="AH25" s="43"/>
      <c r="AI25" s="43"/>
      <c r="AJ25" s="43"/>
      <c r="AK25" s="43">
        <v>7</v>
      </c>
      <c r="AL25" s="43"/>
      <c r="AM25" s="43"/>
      <c r="AN25" s="43"/>
      <c r="AO25" s="43">
        <v>8</v>
      </c>
      <c r="AP25" s="43"/>
      <c r="AQ25" s="43"/>
      <c r="AR25" s="43"/>
      <c r="AS25" s="43">
        <v>9</v>
      </c>
      <c r="AT25" s="43"/>
      <c r="AU25" s="43"/>
      <c r="AV25" s="43"/>
      <c r="AW25" s="43">
        <v>10</v>
      </c>
      <c r="AX25" s="43"/>
      <c r="AY25" s="43"/>
      <c r="AZ25" s="43"/>
      <c r="BA25" s="43">
        <v>11</v>
      </c>
      <c r="BB25" s="43"/>
      <c r="BC25" s="43"/>
      <c r="BD25" s="43"/>
      <c r="BE25" s="43">
        <v>12</v>
      </c>
      <c r="BF25" s="43"/>
      <c r="BG25" s="43"/>
      <c r="BH25" s="44"/>
    </row>
    <row r="26" spans="1:60" ht="12.75" customHeight="1" x14ac:dyDescent="0.2">
      <c r="A26" s="6" t="s">
        <v>55</v>
      </c>
      <c r="B26" s="7"/>
      <c r="C26" s="7"/>
      <c r="D26" s="7"/>
      <c r="E26" s="7"/>
      <c r="F26" s="7"/>
      <c r="G26" s="7"/>
      <c r="H26" s="7"/>
      <c r="I26" s="8">
        <v>6</v>
      </c>
      <c r="J26" s="8"/>
      <c r="K26" s="8"/>
      <c r="L26" s="8"/>
      <c r="M26" s="8">
        <v>5</v>
      </c>
      <c r="N26" s="8"/>
      <c r="O26" s="8"/>
      <c r="P26" s="8"/>
      <c r="Q26" s="8">
        <v>4</v>
      </c>
      <c r="R26" s="8"/>
      <c r="S26" s="8"/>
      <c r="T26" s="8"/>
      <c r="U26" s="8">
        <v>3</v>
      </c>
      <c r="V26" s="8"/>
      <c r="W26" s="8"/>
      <c r="X26" s="8"/>
      <c r="Y26" s="8">
        <v>2</v>
      </c>
      <c r="Z26" s="8"/>
      <c r="AA26" s="8"/>
      <c r="AB26" s="8"/>
      <c r="AC26" s="8">
        <v>1</v>
      </c>
      <c r="AD26" s="8"/>
      <c r="AE26" s="8"/>
      <c r="AF26" s="8"/>
      <c r="AG26" s="8">
        <v>0</v>
      </c>
      <c r="AH26" s="8"/>
      <c r="AI26" s="8"/>
      <c r="AJ26" s="8"/>
      <c r="AK26" s="8">
        <v>0</v>
      </c>
      <c r="AL26" s="8"/>
      <c r="AM26" s="8"/>
      <c r="AN26" s="8"/>
      <c r="AO26" s="8">
        <v>0</v>
      </c>
      <c r="AP26" s="8"/>
      <c r="AQ26" s="8"/>
      <c r="AR26" s="8"/>
      <c r="AS26" s="8">
        <v>0</v>
      </c>
      <c r="AT26" s="8"/>
      <c r="AU26" s="8"/>
      <c r="AV26" s="8"/>
      <c r="AW26" s="8">
        <v>0</v>
      </c>
      <c r="AX26" s="8"/>
      <c r="AY26" s="8"/>
      <c r="AZ26" s="8"/>
      <c r="BA26" s="8">
        <v>0</v>
      </c>
      <c r="BB26" s="8"/>
      <c r="BC26" s="8"/>
      <c r="BD26" s="8"/>
      <c r="BE26" s="8">
        <v>0</v>
      </c>
      <c r="BF26" s="8"/>
      <c r="BG26" s="8"/>
      <c r="BH26" s="12"/>
    </row>
    <row r="27" spans="1:60" ht="12.75" customHeight="1" x14ac:dyDescent="0.2">
      <c r="A27" s="6" t="s">
        <v>56</v>
      </c>
      <c r="B27" s="7"/>
      <c r="C27" s="7"/>
      <c r="D27" s="7"/>
      <c r="E27" s="7"/>
      <c r="F27" s="7"/>
      <c r="G27" s="7"/>
      <c r="H27" s="7"/>
      <c r="I27" s="8">
        <v>12</v>
      </c>
      <c r="J27" s="8"/>
      <c r="K27" s="8"/>
      <c r="L27" s="8"/>
      <c r="M27" s="8">
        <v>10</v>
      </c>
      <c r="N27" s="8"/>
      <c r="O27" s="8"/>
      <c r="P27" s="8"/>
      <c r="Q27" s="8">
        <v>8</v>
      </c>
      <c r="R27" s="8"/>
      <c r="S27" s="8"/>
      <c r="T27" s="8"/>
      <c r="U27" s="8">
        <v>6</v>
      </c>
      <c r="V27" s="8"/>
      <c r="W27" s="8"/>
      <c r="X27" s="8"/>
      <c r="Y27" s="8">
        <v>4</v>
      </c>
      <c r="Z27" s="8"/>
      <c r="AA27" s="8"/>
      <c r="AB27" s="8"/>
      <c r="AC27" s="8">
        <v>2</v>
      </c>
      <c r="AD27" s="8"/>
      <c r="AE27" s="8"/>
      <c r="AF27" s="8"/>
      <c r="AG27" s="8">
        <v>0</v>
      </c>
      <c r="AH27" s="8"/>
      <c r="AI27" s="8"/>
      <c r="AJ27" s="8"/>
      <c r="AK27" s="8">
        <v>0</v>
      </c>
      <c r="AL27" s="8"/>
      <c r="AM27" s="8"/>
      <c r="AN27" s="8"/>
      <c r="AO27" s="8">
        <v>0</v>
      </c>
      <c r="AP27" s="8"/>
      <c r="AQ27" s="8"/>
      <c r="AR27" s="8"/>
      <c r="AS27" s="8">
        <v>0</v>
      </c>
      <c r="AT27" s="8"/>
      <c r="AU27" s="8"/>
      <c r="AV27" s="8"/>
      <c r="AW27" s="8">
        <v>0</v>
      </c>
      <c r="AX27" s="8"/>
      <c r="AY27" s="8"/>
      <c r="AZ27" s="8"/>
      <c r="BA27" s="8">
        <v>0</v>
      </c>
      <c r="BB27" s="8"/>
      <c r="BC27" s="8"/>
      <c r="BD27" s="8"/>
      <c r="BE27" s="8">
        <v>0</v>
      </c>
      <c r="BF27" s="8"/>
      <c r="BG27" s="8"/>
      <c r="BH27" s="12"/>
    </row>
    <row r="28" spans="1:60" ht="13.5" customHeight="1" thickBot="1" x14ac:dyDescent="0.25">
      <c r="A28" s="15" t="s">
        <v>57</v>
      </c>
      <c r="B28" s="16"/>
      <c r="C28" s="16"/>
      <c r="D28" s="16"/>
      <c r="E28" s="16"/>
      <c r="F28" s="16"/>
      <c r="G28" s="16"/>
      <c r="H28" s="16"/>
      <c r="I28" s="13">
        <v>21</v>
      </c>
      <c r="J28" s="13"/>
      <c r="K28" s="13"/>
      <c r="L28" s="13"/>
      <c r="M28" s="13">
        <v>17.5</v>
      </c>
      <c r="N28" s="13"/>
      <c r="O28" s="13"/>
      <c r="P28" s="13"/>
      <c r="Q28" s="13">
        <v>14</v>
      </c>
      <c r="R28" s="13"/>
      <c r="S28" s="13"/>
      <c r="T28" s="13"/>
      <c r="U28" s="13">
        <v>10.5</v>
      </c>
      <c r="V28" s="13"/>
      <c r="W28" s="13"/>
      <c r="X28" s="13"/>
      <c r="Y28" s="13">
        <v>7</v>
      </c>
      <c r="Z28" s="13"/>
      <c r="AA28" s="13"/>
      <c r="AB28" s="13"/>
      <c r="AC28" s="13">
        <v>3.5</v>
      </c>
      <c r="AD28" s="13"/>
      <c r="AE28" s="13"/>
      <c r="AF28" s="13"/>
      <c r="AG28" s="13">
        <v>0</v>
      </c>
      <c r="AH28" s="13"/>
      <c r="AI28" s="13"/>
      <c r="AJ28" s="13"/>
      <c r="AK28" s="13">
        <v>0</v>
      </c>
      <c r="AL28" s="13"/>
      <c r="AM28" s="13"/>
      <c r="AN28" s="13"/>
      <c r="AO28" s="13">
        <v>0</v>
      </c>
      <c r="AP28" s="13"/>
      <c r="AQ28" s="13"/>
      <c r="AR28" s="13"/>
      <c r="AS28" s="13">
        <v>0</v>
      </c>
      <c r="AT28" s="13"/>
      <c r="AU28" s="13"/>
      <c r="AV28" s="13"/>
      <c r="AW28" s="13">
        <v>0</v>
      </c>
      <c r="AX28" s="13"/>
      <c r="AY28" s="13"/>
      <c r="AZ28" s="13"/>
      <c r="BA28" s="13">
        <v>0</v>
      </c>
      <c r="BB28" s="13"/>
      <c r="BC28" s="13"/>
      <c r="BD28" s="13"/>
      <c r="BE28" s="13">
        <v>0</v>
      </c>
      <c r="BF28" s="13"/>
      <c r="BG28" s="13"/>
      <c r="BH28" s="14"/>
    </row>
    <row r="29" spans="1:60" s="1" customFormat="1" ht="9.9499999999999993" customHeight="1" thickBot="1" x14ac:dyDescent="0.25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</row>
    <row r="30" spans="1:60" ht="15" customHeight="1" x14ac:dyDescent="0.2">
      <c r="A30" s="25" t="s">
        <v>58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7"/>
    </row>
    <row r="31" spans="1:60" ht="13.5" customHeight="1" thickBot="1" x14ac:dyDescent="0.25">
      <c r="A31" s="45" t="s">
        <v>136</v>
      </c>
      <c r="B31" s="32"/>
      <c r="C31" s="32"/>
      <c r="D31" s="32"/>
      <c r="E31" s="32"/>
      <c r="F31" s="32"/>
      <c r="G31" s="32"/>
      <c r="H31" s="32"/>
      <c r="I31" s="32"/>
      <c r="J31" s="32"/>
      <c r="K31" s="32" t="s">
        <v>137</v>
      </c>
      <c r="L31" s="32"/>
      <c r="M31" s="32"/>
      <c r="N31" s="32"/>
      <c r="O31" s="32"/>
      <c r="P31" s="32"/>
      <c r="Q31" s="32"/>
      <c r="R31" s="32"/>
      <c r="S31" s="32"/>
      <c r="T31" s="32"/>
      <c r="U31" s="32" t="s">
        <v>138</v>
      </c>
      <c r="V31" s="32"/>
      <c r="W31" s="32"/>
      <c r="X31" s="32"/>
      <c r="Y31" s="32"/>
      <c r="Z31" s="32"/>
      <c r="AA31" s="32"/>
      <c r="AB31" s="32"/>
      <c r="AC31" s="32"/>
      <c r="AD31" s="32"/>
      <c r="AE31" s="32" t="s">
        <v>139</v>
      </c>
      <c r="AF31" s="32"/>
      <c r="AG31" s="32"/>
      <c r="AH31" s="32"/>
      <c r="AI31" s="32"/>
      <c r="AJ31" s="32"/>
      <c r="AK31" s="32"/>
      <c r="AL31" s="32"/>
      <c r="AM31" s="32"/>
      <c r="AN31" s="32"/>
      <c r="AO31" s="32" t="s">
        <v>140</v>
      </c>
      <c r="AP31" s="32"/>
      <c r="AQ31" s="32"/>
      <c r="AR31" s="32"/>
      <c r="AS31" s="32"/>
      <c r="AT31" s="32"/>
      <c r="AU31" s="32"/>
      <c r="AV31" s="32"/>
      <c r="AW31" s="32"/>
      <c r="AX31" s="32"/>
      <c r="AY31" s="32" t="s">
        <v>141</v>
      </c>
      <c r="AZ31" s="32"/>
      <c r="BA31" s="32"/>
      <c r="BB31" s="32"/>
      <c r="BC31" s="32"/>
      <c r="BD31" s="32"/>
      <c r="BE31" s="32"/>
      <c r="BF31" s="32"/>
      <c r="BG31" s="32"/>
      <c r="BH31" s="33"/>
    </row>
    <row r="32" spans="1:60" ht="9.9499999999999993" customHeight="1" thickBot="1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</row>
    <row r="33" spans="1:60" ht="15" customHeight="1" x14ac:dyDescent="0.2">
      <c r="A33" s="25" t="s">
        <v>59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7"/>
    </row>
    <row r="34" spans="1:60" ht="12.75" customHeight="1" x14ac:dyDescent="0.2">
      <c r="A34" s="46" t="s">
        <v>142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 t="s">
        <v>143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 t="s">
        <v>144</v>
      </c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 t="s">
        <v>258</v>
      </c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8"/>
    </row>
    <row r="35" spans="1:60" ht="12.75" customHeight="1" x14ac:dyDescent="0.2">
      <c r="A35" s="46" t="s">
        <v>145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 t="s">
        <v>259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 t="s">
        <v>146</v>
      </c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 t="s">
        <v>260</v>
      </c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8"/>
    </row>
    <row r="36" spans="1:60" ht="13.5" customHeight="1" thickBot="1" x14ac:dyDescent="0.25">
      <c r="A36" s="49" t="s">
        <v>147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1"/>
    </row>
    <row r="37" spans="1:60" s="1" customFormat="1" ht="9.9499999999999993" customHeight="1" thickBot="1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</row>
    <row r="38" spans="1:60" x14ac:dyDescent="0.2">
      <c r="A38" s="25" t="s">
        <v>60</v>
      </c>
      <c r="B38" s="26"/>
      <c r="C38" s="26"/>
      <c r="D38" s="26"/>
      <c r="E38" s="26"/>
      <c r="F38" s="26"/>
      <c r="G38" s="26"/>
      <c r="H38" s="26"/>
      <c r="I38" s="26"/>
      <c r="J38" s="26"/>
      <c r="K38" s="52" t="s">
        <v>61</v>
      </c>
      <c r="L38" s="52"/>
      <c r="M38" s="52"/>
      <c r="N38" s="52"/>
      <c r="O38" s="52" t="s">
        <v>62</v>
      </c>
      <c r="P38" s="52"/>
      <c r="Q38" s="52"/>
      <c r="R38" s="52"/>
      <c r="S38" s="52"/>
      <c r="T38" s="52"/>
      <c r="U38" s="52"/>
      <c r="V38" s="52"/>
      <c r="W38" s="52" t="s">
        <v>63</v>
      </c>
      <c r="X38" s="52"/>
      <c r="Y38" s="52"/>
      <c r="Z38" s="52"/>
      <c r="AA38" s="52"/>
      <c r="AB38" s="52"/>
      <c r="AC38" s="52"/>
      <c r="AD38" s="52"/>
      <c r="AE38" s="26" t="s">
        <v>60</v>
      </c>
      <c r="AF38" s="26"/>
      <c r="AG38" s="26"/>
      <c r="AH38" s="26"/>
      <c r="AI38" s="26"/>
      <c r="AJ38" s="26"/>
      <c r="AK38" s="26"/>
      <c r="AL38" s="26"/>
      <c r="AM38" s="26"/>
      <c r="AN38" s="26"/>
      <c r="AO38" s="52" t="s">
        <v>61</v>
      </c>
      <c r="AP38" s="52"/>
      <c r="AQ38" s="52"/>
      <c r="AR38" s="52"/>
      <c r="AS38" s="52" t="s">
        <v>62</v>
      </c>
      <c r="AT38" s="52"/>
      <c r="AU38" s="52"/>
      <c r="AV38" s="52"/>
      <c r="AW38" s="52"/>
      <c r="AX38" s="52"/>
      <c r="AY38" s="52"/>
      <c r="AZ38" s="52"/>
      <c r="BA38" s="52" t="s">
        <v>63</v>
      </c>
      <c r="BB38" s="52"/>
      <c r="BC38" s="52"/>
      <c r="BD38" s="52"/>
      <c r="BE38" s="52"/>
      <c r="BF38" s="52"/>
      <c r="BG38" s="52"/>
      <c r="BH38" s="53"/>
    </row>
    <row r="39" spans="1:60" x14ac:dyDescent="0.2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4"/>
      <c r="L39" s="24"/>
      <c r="M39" s="24"/>
      <c r="N39" s="24"/>
      <c r="O39" s="20" t="s">
        <v>64</v>
      </c>
      <c r="P39" s="20"/>
      <c r="Q39" s="20"/>
      <c r="R39" s="20"/>
      <c r="S39" s="20" t="s">
        <v>65</v>
      </c>
      <c r="T39" s="20"/>
      <c r="U39" s="20"/>
      <c r="V39" s="20"/>
      <c r="W39" s="20" t="s">
        <v>66</v>
      </c>
      <c r="X39" s="20"/>
      <c r="Y39" s="20"/>
      <c r="Z39" s="20"/>
      <c r="AA39" s="20" t="s">
        <v>67</v>
      </c>
      <c r="AB39" s="20"/>
      <c r="AC39" s="20"/>
      <c r="AD39" s="20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4"/>
      <c r="AP39" s="24"/>
      <c r="AQ39" s="24"/>
      <c r="AR39" s="24"/>
      <c r="AS39" s="20" t="s">
        <v>64</v>
      </c>
      <c r="AT39" s="20"/>
      <c r="AU39" s="20"/>
      <c r="AV39" s="20"/>
      <c r="AW39" s="20" t="s">
        <v>65</v>
      </c>
      <c r="AX39" s="20"/>
      <c r="AY39" s="20"/>
      <c r="AZ39" s="20"/>
      <c r="BA39" s="20" t="s">
        <v>66</v>
      </c>
      <c r="BB39" s="20"/>
      <c r="BC39" s="20"/>
      <c r="BD39" s="20"/>
      <c r="BE39" s="20" t="s">
        <v>67</v>
      </c>
      <c r="BF39" s="20"/>
      <c r="BG39" s="20"/>
      <c r="BH39" s="21"/>
    </row>
    <row r="40" spans="1:60" x14ac:dyDescent="0.2">
      <c r="A40" s="6" t="s">
        <v>217</v>
      </c>
      <c r="B40" s="7"/>
      <c r="C40" s="7"/>
      <c r="D40" s="7"/>
      <c r="E40" s="7"/>
      <c r="F40" s="7"/>
      <c r="G40" s="7"/>
      <c r="H40" s="7"/>
      <c r="I40" s="7"/>
      <c r="J40" s="7"/>
      <c r="K40" s="18">
        <v>7</v>
      </c>
      <c r="L40" s="18"/>
      <c r="M40" s="18"/>
      <c r="N40" s="18"/>
      <c r="O40" s="54" t="s">
        <v>224</v>
      </c>
      <c r="P40" s="54"/>
      <c r="Q40" s="54"/>
      <c r="R40" s="54"/>
      <c r="S40" s="54" t="s">
        <v>224</v>
      </c>
      <c r="T40" s="54"/>
      <c r="U40" s="54"/>
      <c r="V40" s="54"/>
      <c r="W40" s="54" t="s">
        <v>225</v>
      </c>
      <c r="X40" s="54"/>
      <c r="Y40" s="54"/>
      <c r="Z40" s="54"/>
      <c r="AA40" s="54" t="s">
        <v>226</v>
      </c>
      <c r="AB40" s="54"/>
      <c r="AC40" s="54"/>
      <c r="AD40" s="54"/>
      <c r="AE40" s="7" t="s">
        <v>230</v>
      </c>
      <c r="AF40" s="7"/>
      <c r="AG40" s="7"/>
      <c r="AH40" s="7"/>
      <c r="AI40" s="7"/>
      <c r="AJ40" s="7"/>
      <c r="AK40" s="7"/>
      <c r="AL40" s="7"/>
      <c r="AM40" s="7"/>
      <c r="AN40" s="7"/>
      <c r="AO40" s="18">
        <v>2</v>
      </c>
      <c r="AP40" s="18"/>
      <c r="AQ40" s="18"/>
      <c r="AR40" s="18"/>
      <c r="AS40" s="54" t="s">
        <v>227</v>
      </c>
      <c r="AT40" s="54"/>
      <c r="AU40" s="54"/>
      <c r="AV40" s="54"/>
      <c r="AW40" s="54" t="s">
        <v>227</v>
      </c>
      <c r="AX40" s="54"/>
      <c r="AY40" s="54"/>
      <c r="AZ40" s="54"/>
      <c r="BA40" s="54" t="s">
        <v>228</v>
      </c>
      <c r="BB40" s="54"/>
      <c r="BC40" s="54"/>
      <c r="BD40" s="54"/>
      <c r="BE40" s="54" t="s">
        <v>229</v>
      </c>
      <c r="BF40" s="54"/>
      <c r="BG40" s="54"/>
      <c r="BH40" s="55"/>
    </row>
    <row r="41" spans="1:60" x14ac:dyDescent="0.2">
      <c r="A41" s="22" t="s">
        <v>68</v>
      </c>
      <c r="B41" s="23"/>
      <c r="C41" s="23"/>
      <c r="D41" s="23"/>
      <c r="E41" s="23"/>
      <c r="F41" s="23"/>
      <c r="G41" s="23"/>
      <c r="H41" s="23"/>
      <c r="I41" s="23"/>
      <c r="J41" s="23"/>
      <c r="K41" s="24" t="s">
        <v>69</v>
      </c>
      <c r="L41" s="24"/>
      <c r="M41" s="24"/>
      <c r="N41" s="24"/>
      <c r="O41" s="24"/>
      <c r="P41" s="24"/>
      <c r="Q41" s="24"/>
      <c r="R41" s="24"/>
      <c r="S41" s="24"/>
      <c r="T41" s="24"/>
      <c r="U41" s="24" t="s">
        <v>70</v>
      </c>
      <c r="V41" s="24"/>
      <c r="W41" s="24"/>
      <c r="X41" s="24"/>
      <c r="Y41" s="24"/>
      <c r="Z41" s="24"/>
      <c r="AA41" s="24"/>
      <c r="AB41" s="24"/>
      <c r="AC41" s="24"/>
      <c r="AD41" s="24"/>
      <c r="AE41" s="24" t="s">
        <v>71</v>
      </c>
      <c r="AF41" s="24"/>
      <c r="AG41" s="24"/>
      <c r="AH41" s="24"/>
      <c r="AI41" s="24"/>
      <c r="AJ41" s="24"/>
      <c r="AK41" s="24"/>
      <c r="AL41" s="24"/>
      <c r="AM41" s="24"/>
      <c r="AN41" s="24"/>
      <c r="AO41" s="24" t="s">
        <v>72</v>
      </c>
      <c r="AP41" s="24"/>
      <c r="AQ41" s="24"/>
      <c r="AR41" s="24"/>
      <c r="AS41" s="24"/>
      <c r="AT41" s="24"/>
      <c r="AU41" s="24"/>
      <c r="AV41" s="24"/>
      <c r="AW41" s="24"/>
      <c r="AX41" s="24"/>
      <c r="AY41" s="24" t="s">
        <v>73</v>
      </c>
      <c r="AZ41" s="24"/>
      <c r="BA41" s="24"/>
      <c r="BB41" s="24"/>
      <c r="BC41" s="24"/>
      <c r="BD41" s="24"/>
      <c r="BE41" s="24"/>
      <c r="BF41" s="24"/>
      <c r="BG41" s="24"/>
      <c r="BH41" s="56"/>
    </row>
    <row r="42" spans="1:60" x14ac:dyDescent="0.2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0" t="s">
        <v>66</v>
      </c>
      <c r="L42" s="20"/>
      <c r="M42" s="20"/>
      <c r="N42" s="20"/>
      <c r="O42" s="20"/>
      <c r="P42" s="20" t="s">
        <v>67</v>
      </c>
      <c r="Q42" s="20"/>
      <c r="R42" s="20"/>
      <c r="S42" s="20"/>
      <c r="T42" s="20"/>
      <c r="U42" s="20" t="s">
        <v>66</v>
      </c>
      <c r="V42" s="20"/>
      <c r="W42" s="20"/>
      <c r="X42" s="20"/>
      <c r="Y42" s="20"/>
      <c r="Z42" s="20" t="s">
        <v>67</v>
      </c>
      <c r="AA42" s="20"/>
      <c r="AB42" s="20"/>
      <c r="AC42" s="20"/>
      <c r="AD42" s="20"/>
      <c r="AE42" s="20" t="s">
        <v>66</v>
      </c>
      <c r="AF42" s="20"/>
      <c r="AG42" s="20"/>
      <c r="AH42" s="20"/>
      <c r="AI42" s="20"/>
      <c r="AJ42" s="20" t="s">
        <v>67</v>
      </c>
      <c r="AK42" s="20"/>
      <c r="AL42" s="20"/>
      <c r="AM42" s="20"/>
      <c r="AN42" s="20"/>
      <c r="AO42" s="20" t="s">
        <v>64</v>
      </c>
      <c r="AP42" s="20"/>
      <c r="AQ42" s="20"/>
      <c r="AR42" s="20"/>
      <c r="AS42" s="20"/>
      <c r="AT42" s="20" t="s">
        <v>65</v>
      </c>
      <c r="AU42" s="20"/>
      <c r="AV42" s="20"/>
      <c r="AW42" s="20"/>
      <c r="AX42" s="20"/>
      <c r="AY42" s="20" t="s">
        <v>66</v>
      </c>
      <c r="AZ42" s="20"/>
      <c r="BA42" s="20"/>
      <c r="BB42" s="20"/>
      <c r="BC42" s="20"/>
      <c r="BD42" s="20" t="s">
        <v>67</v>
      </c>
      <c r="BE42" s="20"/>
      <c r="BF42" s="20"/>
      <c r="BG42" s="20"/>
      <c r="BH42" s="21"/>
    </row>
    <row r="43" spans="1:60" ht="12.75" customHeight="1" x14ac:dyDescent="0.2">
      <c r="A43" s="6" t="s">
        <v>238</v>
      </c>
      <c r="B43" s="7"/>
      <c r="C43" s="7"/>
      <c r="D43" s="7"/>
      <c r="E43" s="7"/>
      <c r="F43" s="7"/>
      <c r="G43" s="7"/>
      <c r="H43" s="7"/>
      <c r="I43" s="7"/>
      <c r="J43" s="7"/>
      <c r="K43" s="18">
        <v>20</v>
      </c>
      <c r="L43" s="18"/>
      <c r="M43" s="18"/>
      <c r="N43" s="18"/>
      <c r="O43" s="18"/>
      <c r="P43" s="18">
        <v>17</v>
      </c>
      <c r="Q43" s="18"/>
      <c r="R43" s="18"/>
      <c r="S43" s="18"/>
      <c r="T43" s="18"/>
      <c r="U43" s="18" t="s">
        <v>231</v>
      </c>
      <c r="V43" s="18"/>
      <c r="W43" s="18"/>
      <c r="X43" s="18"/>
      <c r="Y43" s="18"/>
      <c r="Z43" s="18" t="s">
        <v>232</v>
      </c>
      <c r="AA43" s="18"/>
      <c r="AB43" s="18"/>
      <c r="AC43" s="18"/>
      <c r="AD43" s="18"/>
      <c r="AE43" s="18" t="s">
        <v>233</v>
      </c>
      <c r="AF43" s="18"/>
      <c r="AG43" s="18"/>
      <c r="AH43" s="18"/>
      <c r="AI43" s="18"/>
      <c r="AJ43" s="18" t="s">
        <v>234</v>
      </c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>
        <v>19</v>
      </c>
      <c r="AZ43" s="18"/>
      <c r="BA43" s="18"/>
      <c r="BB43" s="18"/>
      <c r="BC43" s="18"/>
      <c r="BD43" s="18">
        <v>16</v>
      </c>
      <c r="BE43" s="18"/>
      <c r="BF43" s="18"/>
      <c r="BG43" s="18"/>
      <c r="BH43" s="19"/>
    </row>
    <row r="44" spans="1:60" x14ac:dyDescent="0.2">
      <c r="A44" s="6" t="s">
        <v>239</v>
      </c>
      <c r="B44" s="7"/>
      <c r="C44" s="7"/>
      <c r="D44" s="7"/>
      <c r="E44" s="7"/>
      <c r="F44" s="7"/>
      <c r="G44" s="7"/>
      <c r="H44" s="7"/>
      <c r="I44" s="7"/>
      <c r="J44" s="7"/>
      <c r="K44" s="18">
        <v>20</v>
      </c>
      <c r="L44" s="18"/>
      <c r="M44" s="18"/>
      <c r="N44" s="18"/>
      <c r="O44" s="18"/>
      <c r="P44" s="18">
        <v>20</v>
      </c>
      <c r="Q44" s="18"/>
      <c r="R44" s="18"/>
      <c r="S44" s="18"/>
      <c r="T44" s="18"/>
      <c r="U44" s="18" t="s">
        <v>235</v>
      </c>
      <c r="V44" s="18"/>
      <c r="W44" s="18"/>
      <c r="X44" s="18"/>
      <c r="Y44" s="18"/>
      <c r="Z44" s="18" t="s">
        <v>236</v>
      </c>
      <c r="AA44" s="18"/>
      <c r="AB44" s="18"/>
      <c r="AC44" s="18"/>
      <c r="AD44" s="18"/>
      <c r="AE44" s="18" t="s">
        <v>233</v>
      </c>
      <c r="AF44" s="18"/>
      <c r="AG44" s="18"/>
      <c r="AH44" s="18"/>
      <c r="AI44" s="18"/>
      <c r="AJ44" s="18" t="s">
        <v>237</v>
      </c>
      <c r="AK44" s="18"/>
      <c r="AL44" s="18"/>
      <c r="AM44" s="18"/>
      <c r="AN44" s="18"/>
      <c r="AO44" s="18">
        <v>19</v>
      </c>
      <c r="AP44" s="18"/>
      <c r="AQ44" s="18"/>
      <c r="AR44" s="18"/>
      <c r="AS44" s="18"/>
      <c r="AT44" s="18">
        <v>21</v>
      </c>
      <c r="AU44" s="18"/>
      <c r="AV44" s="18"/>
      <c r="AW44" s="18"/>
      <c r="AX44" s="18"/>
      <c r="AY44" s="18">
        <v>19</v>
      </c>
      <c r="AZ44" s="18"/>
      <c r="BA44" s="18"/>
      <c r="BB44" s="18"/>
      <c r="BC44" s="18"/>
      <c r="BD44" s="18">
        <v>21</v>
      </c>
      <c r="BE44" s="18"/>
      <c r="BF44" s="18"/>
      <c r="BG44" s="18"/>
      <c r="BH44" s="19"/>
    </row>
    <row r="45" spans="1:60" x14ac:dyDescent="0.2">
      <c r="A45" s="6"/>
      <c r="B45" s="7"/>
      <c r="C45" s="7"/>
      <c r="D45" s="7"/>
      <c r="E45" s="7"/>
      <c r="F45" s="7"/>
      <c r="G45" s="7"/>
      <c r="H45" s="7"/>
      <c r="I45" s="7"/>
      <c r="J45" s="7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9"/>
    </row>
    <row r="46" spans="1:60" x14ac:dyDescent="0.2">
      <c r="A46" s="22" t="s">
        <v>74</v>
      </c>
      <c r="B46" s="23"/>
      <c r="C46" s="23"/>
      <c r="D46" s="23"/>
      <c r="E46" s="23"/>
      <c r="F46" s="23"/>
      <c r="G46" s="23"/>
      <c r="H46" s="23"/>
      <c r="I46" s="23"/>
      <c r="J46" s="23"/>
      <c r="K46" s="24" t="s">
        <v>69</v>
      </c>
      <c r="L46" s="24"/>
      <c r="M46" s="24"/>
      <c r="N46" s="24"/>
      <c r="O46" s="24"/>
      <c r="P46" s="24"/>
      <c r="Q46" s="24"/>
      <c r="R46" s="24"/>
      <c r="S46" s="24"/>
      <c r="T46" s="24"/>
      <c r="U46" s="24" t="s">
        <v>70</v>
      </c>
      <c r="V46" s="24"/>
      <c r="W46" s="24"/>
      <c r="X46" s="24"/>
      <c r="Y46" s="24"/>
      <c r="Z46" s="24"/>
      <c r="AA46" s="24"/>
      <c r="AB46" s="24"/>
      <c r="AC46" s="24"/>
      <c r="AD46" s="24"/>
      <c r="AE46" s="24" t="s">
        <v>71</v>
      </c>
      <c r="AF46" s="24"/>
      <c r="AG46" s="24"/>
      <c r="AH46" s="24"/>
      <c r="AI46" s="24"/>
      <c r="AJ46" s="24"/>
      <c r="AK46" s="24"/>
      <c r="AL46" s="24"/>
      <c r="AM46" s="24"/>
      <c r="AN46" s="24"/>
      <c r="AO46" s="24" t="s">
        <v>75</v>
      </c>
      <c r="AP46" s="24"/>
      <c r="AQ46" s="24"/>
      <c r="AR46" s="24"/>
      <c r="AS46" s="24"/>
      <c r="AT46" s="24"/>
      <c r="AU46" s="24"/>
      <c r="AV46" s="24"/>
      <c r="AW46" s="24"/>
      <c r="AX46" s="24"/>
      <c r="AY46" s="24" t="s">
        <v>76</v>
      </c>
      <c r="AZ46" s="24"/>
      <c r="BA46" s="24"/>
      <c r="BB46" s="24"/>
      <c r="BC46" s="24"/>
      <c r="BD46" s="24"/>
      <c r="BE46" s="24"/>
      <c r="BF46" s="24"/>
      <c r="BG46" s="24"/>
      <c r="BH46" s="56"/>
    </row>
    <row r="47" spans="1:60" x14ac:dyDescent="0.2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0" t="s">
        <v>64</v>
      </c>
      <c r="L47" s="20"/>
      <c r="M47" s="20"/>
      <c r="N47" s="20"/>
      <c r="O47" s="20"/>
      <c r="P47" s="20" t="s">
        <v>65</v>
      </c>
      <c r="Q47" s="20"/>
      <c r="R47" s="20"/>
      <c r="S47" s="20"/>
      <c r="T47" s="20"/>
      <c r="U47" s="20" t="s">
        <v>64</v>
      </c>
      <c r="V47" s="20"/>
      <c r="W47" s="20"/>
      <c r="X47" s="20"/>
      <c r="Y47" s="20"/>
      <c r="Z47" s="20" t="s">
        <v>65</v>
      </c>
      <c r="AA47" s="20"/>
      <c r="AB47" s="20"/>
      <c r="AC47" s="20"/>
      <c r="AD47" s="20"/>
      <c r="AE47" s="20" t="s">
        <v>64</v>
      </c>
      <c r="AF47" s="20"/>
      <c r="AG47" s="20"/>
      <c r="AH47" s="20"/>
      <c r="AI47" s="20"/>
      <c r="AJ47" s="20" t="s">
        <v>65</v>
      </c>
      <c r="AK47" s="20"/>
      <c r="AL47" s="20"/>
      <c r="AM47" s="20"/>
      <c r="AN47" s="20"/>
      <c r="AO47" s="20" t="s">
        <v>64</v>
      </c>
      <c r="AP47" s="20"/>
      <c r="AQ47" s="20"/>
      <c r="AR47" s="20"/>
      <c r="AS47" s="20"/>
      <c r="AT47" s="20" t="s">
        <v>65</v>
      </c>
      <c r="AU47" s="20"/>
      <c r="AV47" s="20"/>
      <c r="AW47" s="20"/>
      <c r="AX47" s="20"/>
      <c r="AY47" s="20" t="s">
        <v>64</v>
      </c>
      <c r="AZ47" s="20"/>
      <c r="BA47" s="20"/>
      <c r="BB47" s="20"/>
      <c r="BC47" s="20"/>
      <c r="BD47" s="20" t="s">
        <v>65</v>
      </c>
      <c r="BE47" s="20"/>
      <c r="BF47" s="20"/>
      <c r="BG47" s="20"/>
      <c r="BH47" s="21"/>
    </row>
    <row r="48" spans="1:60" x14ac:dyDescent="0.2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8"/>
    </row>
    <row r="49" spans="1:60" ht="15" customHeight="1" x14ac:dyDescent="0.2">
      <c r="A49" s="22" t="s">
        <v>77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40"/>
    </row>
    <row r="50" spans="1:60" ht="13.5" customHeight="1" thickBot="1" x14ac:dyDescent="0.25">
      <c r="A50" s="15" t="s">
        <v>78</v>
      </c>
      <c r="B50" s="16"/>
      <c r="C50" s="16"/>
      <c r="D50" s="16"/>
      <c r="E50" s="16"/>
      <c r="F50" s="16"/>
      <c r="G50" s="16"/>
      <c r="H50" s="16"/>
      <c r="I50" s="13">
        <v>2</v>
      </c>
      <c r="J50" s="13"/>
      <c r="K50" s="13"/>
      <c r="L50" s="13"/>
      <c r="M50" s="16" t="s">
        <v>79</v>
      </c>
      <c r="N50" s="16"/>
      <c r="O50" s="16"/>
      <c r="P50" s="16"/>
      <c r="Q50" s="16"/>
      <c r="R50" s="16"/>
      <c r="S50" s="16"/>
      <c r="T50" s="16"/>
      <c r="U50" s="13">
        <v>-1</v>
      </c>
      <c r="V50" s="13"/>
      <c r="W50" s="13"/>
      <c r="X50" s="13"/>
      <c r="Y50" s="16" t="s">
        <v>80</v>
      </c>
      <c r="Z50" s="16"/>
      <c r="AA50" s="16"/>
      <c r="AB50" s="16"/>
      <c r="AC50" s="16"/>
      <c r="AD50" s="16"/>
      <c r="AE50" s="16"/>
      <c r="AF50" s="16"/>
      <c r="AG50" s="13">
        <v>0</v>
      </c>
      <c r="AH50" s="13"/>
      <c r="AI50" s="13"/>
      <c r="AJ50" s="13"/>
      <c r="AK50" s="16" t="s">
        <v>81</v>
      </c>
      <c r="AL50" s="16"/>
      <c r="AM50" s="16"/>
      <c r="AN50" s="16"/>
      <c r="AO50" s="16"/>
      <c r="AP50" s="16"/>
      <c r="AQ50" s="16"/>
      <c r="AR50" s="16"/>
      <c r="AS50" s="13">
        <v>2</v>
      </c>
      <c r="AT50" s="13"/>
      <c r="AU50" s="13"/>
      <c r="AV50" s="13"/>
      <c r="AW50" s="16" t="s">
        <v>82</v>
      </c>
      <c r="AX50" s="16"/>
      <c r="AY50" s="16"/>
      <c r="AZ50" s="16"/>
      <c r="BA50" s="16"/>
      <c r="BB50" s="16"/>
      <c r="BC50" s="16"/>
      <c r="BD50" s="16"/>
      <c r="BE50" s="13">
        <v>2</v>
      </c>
      <c r="BF50" s="13"/>
      <c r="BG50" s="13"/>
      <c r="BH50" s="14"/>
    </row>
    <row r="51" spans="1:60" s="1" customFormat="1" ht="9.9499999999999993" customHeight="1" thickBot="1" x14ac:dyDescent="0.25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</row>
    <row r="52" spans="1:60" s="1" customFormat="1" ht="15" customHeight="1" x14ac:dyDescent="0.2">
      <c r="A52" s="25" t="s">
        <v>83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7"/>
    </row>
    <row r="53" spans="1:60" ht="15" customHeight="1" x14ac:dyDescent="0.2">
      <c r="A53" s="64" t="s">
        <v>84</v>
      </c>
      <c r="B53" s="62"/>
      <c r="C53" s="62"/>
      <c r="D53" s="62"/>
      <c r="E53" s="62"/>
      <c r="F53" s="62"/>
      <c r="G53" s="62"/>
      <c r="H53" s="62"/>
      <c r="I53" s="62"/>
      <c r="J53" s="62"/>
      <c r="K53" s="62" t="s">
        <v>247</v>
      </c>
      <c r="L53" s="62"/>
      <c r="M53" s="62"/>
      <c r="N53" s="62"/>
      <c r="O53" s="62"/>
      <c r="P53" s="62"/>
      <c r="Q53" s="62"/>
      <c r="R53" s="62"/>
      <c r="S53" s="62" t="s">
        <v>85</v>
      </c>
      <c r="T53" s="62"/>
      <c r="U53" s="62"/>
      <c r="V53" s="62"/>
      <c r="W53" s="62"/>
      <c r="X53" s="62"/>
      <c r="Y53" s="62" t="s">
        <v>86</v>
      </c>
      <c r="Z53" s="62"/>
      <c r="AA53" s="62"/>
      <c r="AB53" s="62" t="s">
        <v>87</v>
      </c>
      <c r="AC53" s="62"/>
      <c r="AD53" s="62"/>
      <c r="AE53" s="62" t="s">
        <v>84</v>
      </c>
      <c r="AF53" s="62"/>
      <c r="AG53" s="62"/>
      <c r="AH53" s="62"/>
      <c r="AI53" s="62"/>
      <c r="AJ53" s="62"/>
      <c r="AK53" s="62"/>
      <c r="AL53" s="62"/>
      <c r="AM53" s="62"/>
      <c r="AN53" s="62"/>
      <c r="AO53" s="62" t="s">
        <v>247</v>
      </c>
      <c r="AP53" s="62"/>
      <c r="AQ53" s="62"/>
      <c r="AR53" s="62"/>
      <c r="AS53" s="62"/>
      <c r="AT53" s="62"/>
      <c r="AU53" s="62"/>
      <c r="AV53" s="62"/>
      <c r="AW53" s="62" t="s">
        <v>85</v>
      </c>
      <c r="AX53" s="62"/>
      <c r="AY53" s="62"/>
      <c r="AZ53" s="62"/>
      <c r="BA53" s="62"/>
      <c r="BB53" s="62"/>
      <c r="BC53" s="62" t="s">
        <v>86</v>
      </c>
      <c r="BD53" s="62"/>
      <c r="BE53" s="62"/>
      <c r="BF53" s="62" t="s">
        <v>87</v>
      </c>
      <c r="BG53" s="62"/>
      <c r="BH53" s="63"/>
    </row>
    <row r="54" spans="1:60" ht="12.75" customHeight="1" x14ac:dyDescent="0.2">
      <c r="A54" s="6" t="s">
        <v>148</v>
      </c>
      <c r="B54" s="7"/>
      <c r="C54" s="7"/>
      <c r="D54" s="7"/>
      <c r="E54" s="7"/>
      <c r="F54" s="7"/>
      <c r="G54" s="7"/>
      <c r="H54" s="7"/>
      <c r="I54" s="7"/>
      <c r="J54" s="7"/>
      <c r="K54" s="17"/>
      <c r="L54" s="17"/>
      <c r="M54" s="17"/>
      <c r="N54" s="17"/>
      <c r="O54" s="17"/>
      <c r="P54" s="17"/>
      <c r="Q54" s="17"/>
      <c r="R54" s="17"/>
      <c r="S54" s="8" t="s">
        <v>149</v>
      </c>
      <c r="T54" s="8"/>
      <c r="U54" s="8"/>
      <c r="V54" s="8"/>
      <c r="W54" s="8"/>
      <c r="X54" s="8"/>
      <c r="Y54" s="8">
        <v>3</v>
      </c>
      <c r="Z54" s="8"/>
      <c r="AA54" s="8"/>
      <c r="AB54" s="8">
        <v>12</v>
      </c>
      <c r="AC54" s="8"/>
      <c r="AD54" s="8"/>
      <c r="AE54" s="7" t="s">
        <v>150</v>
      </c>
      <c r="AF54" s="7"/>
      <c r="AG54" s="7"/>
      <c r="AH54" s="7"/>
      <c r="AI54" s="7"/>
      <c r="AJ54" s="7"/>
      <c r="AK54" s="7"/>
      <c r="AL54" s="7"/>
      <c r="AM54" s="7"/>
      <c r="AN54" s="7"/>
      <c r="AO54" s="17"/>
      <c r="AP54" s="17"/>
      <c r="AQ54" s="17"/>
      <c r="AR54" s="17"/>
      <c r="AS54" s="17"/>
      <c r="AT54" s="17"/>
      <c r="AU54" s="17"/>
      <c r="AV54" s="17"/>
      <c r="AW54" s="8" t="s">
        <v>151</v>
      </c>
      <c r="AX54" s="8"/>
      <c r="AY54" s="8"/>
      <c r="AZ54" s="8"/>
      <c r="BA54" s="8"/>
      <c r="BB54" s="8"/>
      <c r="BC54" s="8">
        <v>5</v>
      </c>
      <c r="BD54" s="8"/>
      <c r="BE54" s="8"/>
      <c r="BF54" s="8">
        <v>12</v>
      </c>
      <c r="BG54" s="8"/>
      <c r="BH54" s="12"/>
    </row>
    <row r="55" spans="1:60" ht="12.75" customHeight="1" x14ac:dyDescent="0.2">
      <c r="A55" s="6" t="s">
        <v>152</v>
      </c>
      <c r="B55" s="7"/>
      <c r="C55" s="7"/>
      <c r="D55" s="7"/>
      <c r="E55" s="7"/>
      <c r="F55" s="7"/>
      <c r="G55" s="7"/>
      <c r="H55" s="7"/>
      <c r="I55" s="7"/>
      <c r="J55" s="7"/>
      <c r="K55" s="17"/>
      <c r="L55" s="17"/>
      <c r="M55" s="17"/>
      <c r="N55" s="17"/>
      <c r="O55" s="17"/>
      <c r="P55" s="17"/>
      <c r="Q55" s="17"/>
      <c r="R55" s="17"/>
      <c r="S55" s="8" t="s">
        <v>153</v>
      </c>
      <c r="T55" s="8"/>
      <c r="U55" s="8"/>
      <c r="V55" s="8"/>
      <c r="W55" s="8"/>
      <c r="X55" s="8"/>
      <c r="Y55" s="8">
        <v>4</v>
      </c>
      <c r="Z55" s="8"/>
      <c r="AA55" s="8"/>
      <c r="AB55" s="8">
        <v>16</v>
      </c>
      <c r="AC55" s="8"/>
      <c r="AD55" s="8"/>
      <c r="AE55" s="7" t="s">
        <v>154</v>
      </c>
      <c r="AF55" s="7"/>
      <c r="AG55" s="7"/>
      <c r="AH55" s="7"/>
      <c r="AI55" s="7"/>
      <c r="AJ55" s="7"/>
      <c r="AK55" s="7"/>
      <c r="AL55" s="7"/>
      <c r="AM55" s="7"/>
      <c r="AN55" s="7"/>
      <c r="AO55" s="17"/>
      <c r="AP55" s="17"/>
      <c r="AQ55" s="17"/>
      <c r="AR55" s="17"/>
      <c r="AS55" s="17"/>
      <c r="AT55" s="17"/>
      <c r="AU55" s="17"/>
      <c r="AV55" s="17"/>
      <c r="AW55" s="8" t="s">
        <v>155</v>
      </c>
      <c r="AX55" s="8"/>
      <c r="AY55" s="8"/>
      <c r="AZ55" s="8"/>
      <c r="BA55" s="8"/>
      <c r="BB55" s="8"/>
      <c r="BC55" s="8">
        <v>3</v>
      </c>
      <c r="BD55" s="8"/>
      <c r="BE55" s="8"/>
      <c r="BF55" s="8">
        <v>14</v>
      </c>
      <c r="BG55" s="8"/>
      <c r="BH55" s="12"/>
    </row>
    <row r="56" spans="1:60" ht="12.75" customHeight="1" x14ac:dyDescent="0.2">
      <c r="A56" s="6" t="s">
        <v>156</v>
      </c>
      <c r="B56" s="7"/>
      <c r="C56" s="7"/>
      <c r="D56" s="7"/>
      <c r="E56" s="7"/>
      <c r="F56" s="7"/>
      <c r="G56" s="7"/>
      <c r="H56" s="7"/>
      <c r="I56" s="7"/>
      <c r="J56" s="7"/>
      <c r="K56" s="17"/>
      <c r="L56" s="17"/>
      <c r="M56" s="17"/>
      <c r="N56" s="17"/>
      <c r="O56" s="17"/>
      <c r="P56" s="17"/>
      <c r="Q56" s="17"/>
      <c r="R56" s="17"/>
      <c r="S56" s="8" t="s">
        <v>157</v>
      </c>
      <c r="T56" s="8"/>
      <c r="U56" s="8"/>
      <c r="V56" s="8"/>
      <c r="W56" s="8"/>
      <c r="X56" s="8"/>
      <c r="Y56" s="8">
        <v>2</v>
      </c>
      <c r="Z56" s="8"/>
      <c r="AA56" s="8"/>
      <c r="AB56" s="8">
        <v>14</v>
      </c>
      <c r="AC56" s="8"/>
      <c r="AD56" s="8"/>
      <c r="AE56" s="7" t="s">
        <v>158</v>
      </c>
      <c r="AF56" s="7"/>
      <c r="AG56" s="7"/>
      <c r="AH56" s="7"/>
      <c r="AI56" s="7"/>
      <c r="AJ56" s="7"/>
      <c r="AK56" s="7"/>
      <c r="AL56" s="7"/>
      <c r="AM56" s="7"/>
      <c r="AN56" s="7"/>
      <c r="AO56" s="17"/>
      <c r="AP56" s="17"/>
      <c r="AQ56" s="17"/>
      <c r="AR56" s="17"/>
      <c r="AS56" s="17"/>
      <c r="AT56" s="17"/>
      <c r="AU56" s="17"/>
      <c r="AV56" s="17"/>
      <c r="AW56" s="8" t="s">
        <v>153</v>
      </c>
      <c r="AX56" s="8"/>
      <c r="AY56" s="8"/>
      <c r="AZ56" s="8"/>
      <c r="BA56" s="8"/>
      <c r="BB56" s="8"/>
      <c r="BC56" s="8">
        <v>5</v>
      </c>
      <c r="BD56" s="8"/>
      <c r="BE56" s="8"/>
      <c r="BF56" s="8">
        <v>17</v>
      </c>
      <c r="BG56" s="8"/>
      <c r="BH56" s="12"/>
    </row>
    <row r="57" spans="1:60" ht="12.75" customHeight="1" x14ac:dyDescent="0.2">
      <c r="A57" s="6" t="s">
        <v>159</v>
      </c>
      <c r="B57" s="7"/>
      <c r="C57" s="7"/>
      <c r="D57" s="7"/>
      <c r="E57" s="7"/>
      <c r="F57" s="7"/>
      <c r="G57" s="7"/>
      <c r="H57" s="7"/>
      <c r="I57" s="7"/>
      <c r="J57" s="7"/>
      <c r="K57" s="17"/>
      <c r="L57" s="17"/>
      <c r="M57" s="17"/>
      <c r="N57" s="17"/>
      <c r="O57" s="17"/>
      <c r="P57" s="17"/>
      <c r="Q57" s="17"/>
      <c r="R57" s="17"/>
      <c r="S57" s="8" t="s">
        <v>160</v>
      </c>
      <c r="T57" s="8"/>
      <c r="U57" s="8"/>
      <c r="V57" s="8"/>
      <c r="W57" s="8"/>
      <c r="X57" s="8"/>
      <c r="Y57" s="8">
        <v>5</v>
      </c>
      <c r="Z57" s="8"/>
      <c r="AA57" s="8"/>
      <c r="AB57" s="8">
        <v>15</v>
      </c>
      <c r="AC57" s="8"/>
      <c r="AD57" s="8"/>
      <c r="AE57" s="7" t="s">
        <v>161</v>
      </c>
      <c r="AF57" s="7"/>
      <c r="AG57" s="7"/>
      <c r="AH57" s="7"/>
      <c r="AI57" s="7"/>
      <c r="AJ57" s="7"/>
      <c r="AK57" s="7"/>
      <c r="AL57" s="7"/>
      <c r="AM57" s="7"/>
      <c r="AN57" s="7"/>
      <c r="AO57" s="17"/>
      <c r="AP57" s="17"/>
      <c r="AQ57" s="17"/>
      <c r="AR57" s="17"/>
      <c r="AS57" s="17"/>
      <c r="AT57" s="17"/>
      <c r="AU57" s="17"/>
      <c r="AV57" s="17"/>
      <c r="AW57" s="8" t="s">
        <v>160</v>
      </c>
      <c r="AX57" s="8"/>
      <c r="AY57" s="8"/>
      <c r="AZ57" s="8"/>
      <c r="BA57" s="8"/>
      <c r="BB57" s="8"/>
      <c r="BC57" s="8">
        <v>5</v>
      </c>
      <c r="BD57" s="8"/>
      <c r="BE57" s="8"/>
      <c r="BF57" s="8">
        <v>15</v>
      </c>
      <c r="BG57" s="8"/>
      <c r="BH57" s="12"/>
    </row>
    <row r="58" spans="1:60" ht="12.75" customHeight="1" x14ac:dyDescent="0.2">
      <c r="A58" s="6" t="s">
        <v>162</v>
      </c>
      <c r="B58" s="7"/>
      <c r="C58" s="7"/>
      <c r="D58" s="7"/>
      <c r="E58" s="7"/>
      <c r="F58" s="7"/>
      <c r="G58" s="7"/>
      <c r="H58" s="7"/>
      <c r="I58" s="7"/>
      <c r="J58" s="7"/>
      <c r="K58" s="17"/>
      <c r="L58" s="17"/>
      <c r="M58" s="17"/>
      <c r="N58" s="17"/>
      <c r="O58" s="17"/>
      <c r="P58" s="17"/>
      <c r="Q58" s="17"/>
      <c r="R58" s="17"/>
      <c r="S58" s="8" t="s">
        <v>163</v>
      </c>
      <c r="T58" s="8"/>
      <c r="U58" s="8"/>
      <c r="V58" s="8"/>
      <c r="W58" s="8"/>
      <c r="X58" s="8"/>
      <c r="Y58" s="8">
        <v>1</v>
      </c>
      <c r="Z58" s="8"/>
      <c r="AA58" s="8"/>
      <c r="AB58" s="8">
        <v>15</v>
      </c>
      <c r="AC58" s="8"/>
      <c r="AD58" s="8"/>
      <c r="AE58" s="7" t="s">
        <v>164</v>
      </c>
      <c r="AF58" s="7"/>
      <c r="AG58" s="7"/>
      <c r="AH58" s="7"/>
      <c r="AI58" s="7"/>
      <c r="AJ58" s="7"/>
      <c r="AK58" s="7"/>
      <c r="AL58" s="7"/>
      <c r="AM58" s="7"/>
      <c r="AN58" s="7"/>
      <c r="AO58" s="17" t="s">
        <v>165</v>
      </c>
      <c r="AP58" s="17"/>
      <c r="AQ58" s="17"/>
      <c r="AR58" s="17"/>
      <c r="AS58" s="17"/>
      <c r="AT58" s="17"/>
      <c r="AU58" s="17"/>
      <c r="AV58" s="17"/>
      <c r="AW58" s="8" t="s">
        <v>166</v>
      </c>
      <c r="AX58" s="8"/>
      <c r="AY58" s="8"/>
      <c r="AZ58" s="8"/>
      <c r="BA58" s="8"/>
      <c r="BB58" s="8"/>
      <c r="BC58" s="8">
        <v>1</v>
      </c>
      <c r="BD58" s="8"/>
      <c r="BE58" s="8"/>
      <c r="BF58" s="8">
        <v>14</v>
      </c>
      <c r="BG58" s="8"/>
      <c r="BH58" s="12"/>
    </row>
    <row r="59" spans="1:60" ht="12.75" customHeight="1" x14ac:dyDescent="0.2">
      <c r="A59" s="6" t="s">
        <v>167</v>
      </c>
      <c r="B59" s="7"/>
      <c r="C59" s="7"/>
      <c r="D59" s="7"/>
      <c r="E59" s="7"/>
      <c r="F59" s="7"/>
      <c r="G59" s="7"/>
      <c r="H59" s="7"/>
      <c r="I59" s="7"/>
      <c r="J59" s="7"/>
      <c r="K59" s="17"/>
      <c r="L59" s="17"/>
      <c r="M59" s="17"/>
      <c r="N59" s="17"/>
      <c r="O59" s="17"/>
      <c r="P59" s="17"/>
      <c r="Q59" s="17"/>
      <c r="R59" s="17"/>
      <c r="S59" s="8" t="s">
        <v>149</v>
      </c>
      <c r="T59" s="8"/>
      <c r="U59" s="8"/>
      <c r="V59" s="8"/>
      <c r="W59" s="8"/>
      <c r="X59" s="8"/>
      <c r="Y59" s="8">
        <v>4</v>
      </c>
      <c r="Z59" s="8"/>
      <c r="AA59" s="8"/>
      <c r="AB59" s="8">
        <v>13</v>
      </c>
      <c r="AC59" s="8"/>
      <c r="AD59" s="8"/>
      <c r="AE59" s="7" t="s">
        <v>168</v>
      </c>
      <c r="AF59" s="7"/>
      <c r="AG59" s="7"/>
      <c r="AH59" s="7"/>
      <c r="AI59" s="7"/>
      <c r="AJ59" s="7"/>
      <c r="AK59" s="7"/>
      <c r="AL59" s="7"/>
      <c r="AM59" s="7"/>
      <c r="AN59" s="7"/>
      <c r="AO59" s="17" t="s">
        <v>169</v>
      </c>
      <c r="AP59" s="17"/>
      <c r="AQ59" s="17"/>
      <c r="AR59" s="17"/>
      <c r="AS59" s="17"/>
      <c r="AT59" s="17"/>
      <c r="AU59" s="17"/>
      <c r="AV59" s="17"/>
      <c r="AW59" s="8" t="s">
        <v>166</v>
      </c>
      <c r="AX59" s="8"/>
      <c r="AY59" s="8"/>
      <c r="AZ59" s="8"/>
      <c r="BA59" s="8"/>
      <c r="BB59" s="8"/>
      <c r="BC59" s="8">
        <v>4</v>
      </c>
      <c r="BD59" s="8"/>
      <c r="BE59" s="8"/>
      <c r="BF59" s="8">
        <v>17</v>
      </c>
      <c r="BG59" s="8"/>
      <c r="BH59" s="12"/>
    </row>
    <row r="60" spans="1:60" ht="12.75" customHeight="1" x14ac:dyDescent="0.2">
      <c r="A60" s="6" t="s">
        <v>170</v>
      </c>
      <c r="B60" s="7"/>
      <c r="C60" s="7"/>
      <c r="D60" s="7"/>
      <c r="E60" s="7"/>
      <c r="F60" s="7"/>
      <c r="G60" s="7"/>
      <c r="H60" s="7"/>
      <c r="I60" s="7"/>
      <c r="J60" s="7"/>
      <c r="K60" s="17"/>
      <c r="L60" s="17"/>
      <c r="M60" s="17"/>
      <c r="N60" s="17"/>
      <c r="O60" s="17"/>
      <c r="P60" s="17"/>
      <c r="Q60" s="17"/>
      <c r="R60" s="17"/>
      <c r="S60" s="8" t="s">
        <v>166</v>
      </c>
      <c r="T60" s="8"/>
      <c r="U60" s="8"/>
      <c r="V60" s="8"/>
      <c r="W60" s="8"/>
      <c r="X60" s="8"/>
      <c r="Y60" s="8">
        <v>1</v>
      </c>
      <c r="Z60" s="8"/>
      <c r="AA60" s="8"/>
      <c r="AB60" s="8">
        <v>14</v>
      </c>
      <c r="AC60" s="8"/>
      <c r="AD60" s="8"/>
      <c r="AE60" s="7" t="s">
        <v>171</v>
      </c>
      <c r="AF60" s="7"/>
      <c r="AG60" s="7"/>
      <c r="AH60" s="7"/>
      <c r="AI60" s="7"/>
      <c r="AJ60" s="7"/>
      <c r="AK60" s="7"/>
      <c r="AL60" s="7"/>
      <c r="AM60" s="7"/>
      <c r="AN60" s="7"/>
      <c r="AO60" s="17" t="s">
        <v>172</v>
      </c>
      <c r="AP60" s="17"/>
      <c r="AQ60" s="17"/>
      <c r="AR60" s="17"/>
      <c r="AS60" s="17"/>
      <c r="AT60" s="17"/>
      <c r="AU60" s="17"/>
      <c r="AV60" s="17"/>
      <c r="AW60" s="8" t="s">
        <v>173</v>
      </c>
      <c r="AX60" s="8"/>
      <c r="AY60" s="8"/>
      <c r="AZ60" s="8"/>
      <c r="BA60" s="8"/>
      <c r="BB60" s="8"/>
      <c r="BC60" s="8">
        <v>8</v>
      </c>
      <c r="BD60" s="8"/>
      <c r="BE60" s="8"/>
      <c r="BF60" s="8">
        <v>16</v>
      </c>
      <c r="BG60" s="8"/>
      <c r="BH60" s="12"/>
    </row>
    <row r="61" spans="1:60" ht="12.75" customHeight="1" x14ac:dyDescent="0.2">
      <c r="A61" s="6" t="s">
        <v>174</v>
      </c>
      <c r="B61" s="7"/>
      <c r="C61" s="7"/>
      <c r="D61" s="7"/>
      <c r="E61" s="7"/>
      <c r="F61" s="7"/>
      <c r="G61" s="7"/>
      <c r="H61" s="7"/>
      <c r="I61" s="7"/>
      <c r="J61" s="7"/>
      <c r="K61" s="17"/>
      <c r="L61" s="17"/>
      <c r="M61" s="17"/>
      <c r="N61" s="17"/>
      <c r="O61" s="17"/>
      <c r="P61" s="17"/>
      <c r="Q61" s="17"/>
      <c r="R61" s="17"/>
      <c r="S61" s="8" t="s">
        <v>153</v>
      </c>
      <c r="T61" s="8"/>
      <c r="U61" s="8"/>
      <c r="V61" s="8"/>
      <c r="W61" s="8"/>
      <c r="X61" s="8"/>
      <c r="Y61" s="8">
        <v>4</v>
      </c>
      <c r="Z61" s="8"/>
      <c r="AA61" s="8"/>
      <c r="AB61" s="8">
        <v>16</v>
      </c>
      <c r="AC61" s="8"/>
      <c r="AD61" s="8"/>
      <c r="AE61" s="7" t="s">
        <v>175</v>
      </c>
      <c r="AF61" s="7"/>
      <c r="AG61" s="7"/>
      <c r="AH61" s="7"/>
      <c r="AI61" s="7"/>
      <c r="AJ61" s="7"/>
      <c r="AK61" s="7"/>
      <c r="AL61" s="7"/>
      <c r="AM61" s="7"/>
      <c r="AN61" s="7"/>
      <c r="AO61" s="17" t="s">
        <v>176</v>
      </c>
      <c r="AP61" s="17"/>
      <c r="AQ61" s="17"/>
      <c r="AR61" s="17"/>
      <c r="AS61" s="17"/>
      <c r="AT61" s="17"/>
      <c r="AU61" s="17"/>
      <c r="AV61" s="17"/>
      <c r="AW61" s="8" t="s">
        <v>177</v>
      </c>
      <c r="AX61" s="8"/>
      <c r="AY61" s="8"/>
      <c r="AZ61" s="8"/>
      <c r="BA61" s="8"/>
      <c r="BB61" s="8"/>
      <c r="BC61" s="8">
        <v>6</v>
      </c>
      <c r="BD61" s="8"/>
      <c r="BE61" s="8"/>
      <c r="BF61" s="8">
        <v>12</v>
      </c>
      <c r="BG61" s="8"/>
      <c r="BH61" s="12"/>
    </row>
    <row r="62" spans="1:60" ht="12.75" customHeight="1" x14ac:dyDescent="0.2">
      <c r="A62" s="6" t="s">
        <v>178</v>
      </c>
      <c r="B62" s="7"/>
      <c r="C62" s="7"/>
      <c r="D62" s="7"/>
      <c r="E62" s="7"/>
      <c r="F62" s="7"/>
      <c r="G62" s="7"/>
      <c r="H62" s="7"/>
      <c r="I62" s="7"/>
      <c r="J62" s="7"/>
      <c r="K62" s="61" t="s">
        <v>243</v>
      </c>
      <c r="L62" s="28"/>
      <c r="M62" s="28"/>
      <c r="N62" s="28"/>
      <c r="O62" s="28"/>
      <c r="P62" s="28"/>
      <c r="Q62" s="28"/>
      <c r="R62" s="28"/>
      <c r="S62" s="8" t="s">
        <v>157</v>
      </c>
      <c r="T62" s="8"/>
      <c r="U62" s="8"/>
      <c r="V62" s="8"/>
      <c r="W62" s="8"/>
      <c r="X62" s="8"/>
      <c r="Y62" s="8">
        <v>3</v>
      </c>
      <c r="Z62" s="8"/>
      <c r="AA62" s="8"/>
      <c r="AB62" s="8" t="s">
        <v>244</v>
      </c>
      <c r="AC62" s="8"/>
      <c r="AD62" s="8"/>
      <c r="AE62" s="7" t="s">
        <v>175</v>
      </c>
      <c r="AF62" s="7"/>
      <c r="AG62" s="7"/>
      <c r="AH62" s="7"/>
      <c r="AI62" s="7"/>
      <c r="AJ62" s="7"/>
      <c r="AK62" s="7"/>
      <c r="AL62" s="7"/>
      <c r="AM62" s="7"/>
      <c r="AN62" s="7"/>
      <c r="AO62" s="17" t="s">
        <v>179</v>
      </c>
      <c r="AP62" s="17"/>
      <c r="AQ62" s="17"/>
      <c r="AR62" s="17"/>
      <c r="AS62" s="17"/>
      <c r="AT62" s="17"/>
      <c r="AU62" s="17"/>
      <c r="AV62" s="17"/>
      <c r="AW62" s="8" t="s">
        <v>177</v>
      </c>
      <c r="AX62" s="8"/>
      <c r="AY62" s="8"/>
      <c r="AZ62" s="8"/>
      <c r="BA62" s="8"/>
      <c r="BB62" s="8"/>
      <c r="BC62" s="8">
        <v>6</v>
      </c>
      <c r="BD62" s="8"/>
      <c r="BE62" s="8"/>
      <c r="BF62" s="8">
        <v>12</v>
      </c>
      <c r="BG62" s="8"/>
      <c r="BH62" s="12"/>
    </row>
    <row r="63" spans="1:60" ht="12.75" customHeight="1" x14ac:dyDescent="0.2">
      <c r="A63" s="6" t="s">
        <v>180</v>
      </c>
      <c r="B63" s="7"/>
      <c r="C63" s="7"/>
      <c r="D63" s="7"/>
      <c r="E63" s="7"/>
      <c r="F63" s="7"/>
      <c r="G63" s="7"/>
      <c r="H63" s="7"/>
      <c r="I63" s="7"/>
      <c r="J63" s="7"/>
      <c r="K63" s="17"/>
      <c r="L63" s="17"/>
      <c r="M63" s="17"/>
      <c r="N63" s="17"/>
      <c r="O63" s="17"/>
      <c r="P63" s="17"/>
      <c r="Q63" s="17"/>
      <c r="R63" s="17"/>
      <c r="S63" s="8" t="s">
        <v>160</v>
      </c>
      <c r="T63" s="8"/>
      <c r="U63" s="8"/>
      <c r="V63" s="8"/>
      <c r="W63" s="8"/>
      <c r="X63" s="8"/>
      <c r="Y63" s="8">
        <v>4</v>
      </c>
      <c r="Z63" s="8"/>
      <c r="AA63" s="8"/>
      <c r="AB63" s="8">
        <v>14</v>
      </c>
      <c r="AC63" s="8"/>
      <c r="AD63" s="8"/>
      <c r="AE63" s="7" t="s">
        <v>181</v>
      </c>
      <c r="AF63" s="7"/>
      <c r="AG63" s="7"/>
      <c r="AH63" s="7"/>
      <c r="AI63" s="7"/>
      <c r="AJ63" s="7"/>
      <c r="AK63" s="7"/>
      <c r="AL63" s="7"/>
      <c r="AM63" s="7"/>
      <c r="AN63" s="7"/>
      <c r="AO63" s="17" t="s">
        <v>182</v>
      </c>
      <c r="AP63" s="17"/>
      <c r="AQ63" s="17"/>
      <c r="AR63" s="17"/>
      <c r="AS63" s="17"/>
      <c r="AT63" s="17"/>
      <c r="AU63" s="17"/>
      <c r="AV63" s="17"/>
      <c r="AW63" s="8" t="s">
        <v>166</v>
      </c>
      <c r="AX63" s="8"/>
      <c r="AY63" s="8"/>
      <c r="AZ63" s="8"/>
      <c r="BA63" s="8"/>
      <c r="BB63" s="8"/>
      <c r="BC63" s="8">
        <v>4</v>
      </c>
      <c r="BD63" s="8"/>
      <c r="BE63" s="8"/>
      <c r="BF63" s="8">
        <v>17</v>
      </c>
      <c r="BG63" s="8"/>
      <c r="BH63" s="12"/>
    </row>
    <row r="64" spans="1:60" ht="12.75" customHeight="1" x14ac:dyDescent="0.2">
      <c r="A64" s="6" t="s">
        <v>261</v>
      </c>
      <c r="B64" s="7"/>
      <c r="C64" s="7"/>
      <c r="D64" s="7"/>
      <c r="E64" s="7"/>
      <c r="F64" s="7"/>
      <c r="G64" s="7"/>
      <c r="H64" s="7"/>
      <c r="I64" s="7"/>
      <c r="J64" s="7"/>
      <c r="K64" s="17"/>
      <c r="L64" s="17"/>
      <c r="M64" s="17"/>
      <c r="N64" s="17"/>
      <c r="O64" s="17"/>
      <c r="P64" s="17"/>
      <c r="Q64" s="17"/>
      <c r="R64" s="17"/>
      <c r="S64" s="8" t="s">
        <v>262</v>
      </c>
      <c r="T64" s="8"/>
      <c r="U64" s="8"/>
      <c r="V64" s="8"/>
      <c r="W64" s="8"/>
      <c r="X64" s="8"/>
      <c r="Y64" s="8">
        <v>5</v>
      </c>
      <c r="Z64" s="8"/>
      <c r="AA64" s="8"/>
      <c r="AB64" s="8">
        <v>15</v>
      </c>
      <c r="AC64" s="8"/>
      <c r="AD64" s="8"/>
      <c r="AE64" s="7" t="s">
        <v>184</v>
      </c>
      <c r="AF64" s="7"/>
      <c r="AG64" s="7"/>
      <c r="AH64" s="7"/>
      <c r="AI64" s="7"/>
      <c r="AJ64" s="7"/>
      <c r="AK64" s="7"/>
      <c r="AL64" s="7"/>
      <c r="AM64" s="7"/>
      <c r="AN64" s="7"/>
      <c r="AO64" s="17" t="s">
        <v>185</v>
      </c>
      <c r="AP64" s="17"/>
      <c r="AQ64" s="17"/>
      <c r="AR64" s="17"/>
      <c r="AS64" s="17"/>
      <c r="AT64" s="17"/>
      <c r="AU64" s="17"/>
      <c r="AV64" s="17"/>
      <c r="AW64" s="8" t="s">
        <v>153</v>
      </c>
      <c r="AX64" s="8"/>
      <c r="AY64" s="8"/>
      <c r="AZ64" s="8"/>
      <c r="BA64" s="8"/>
      <c r="BB64" s="8"/>
      <c r="BC64" s="8">
        <v>7</v>
      </c>
      <c r="BD64" s="8"/>
      <c r="BE64" s="8"/>
      <c r="BF64" s="8">
        <v>19</v>
      </c>
      <c r="BG64" s="8"/>
      <c r="BH64" s="12"/>
    </row>
    <row r="65" spans="1:60" ht="12.75" customHeight="1" x14ac:dyDescent="0.2">
      <c r="A65" s="6" t="s">
        <v>183</v>
      </c>
      <c r="B65" s="7"/>
      <c r="C65" s="7"/>
      <c r="D65" s="7"/>
      <c r="E65" s="7"/>
      <c r="F65" s="7"/>
      <c r="G65" s="7"/>
      <c r="H65" s="7"/>
      <c r="I65" s="7"/>
      <c r="J65" s="7"/>
      <c r="K65" s="17"/>
      <c r="L65" s="17"/>
      <c r="M65" s="17"/>
      <c r="N65" s="17"/>
      <c r="O65" s="17"/>
      <c r="P65" s="17"/>
      <c r="Q65" s="17"/>
      <c r="R65" s="17"/>
      <c r="S65" s="8" t="s">
        <v>166</v>
      </c>
      <c r="T65" s="8"/>
      <c r="U65" s="8"/>
      <c r="V65" s="8"/>
      <c r="W65" s="8"/>
      <c r="X65" s="8"/>
      <c r="Y65" s="8">
        <v>2</v>
      </c>
      <c r="Z65" s="8"/>
      <c r="AA65" s="8"/>
      <c r="AB65" s="8">
        <v>15</v>
      </c>
      <c r="AC65" s="8"/>
      <c r="AD65" s="8"/>
      <c r="AE65" s="7" t="s">
        <v>188</v>
      </c>
      <c r="AF65" s="7"/>
      <c r="AG65" s="7"/>
      <c r="AH65" s="7"/>
      <c r="AI65" s="7"/>
      <c r="AJ65" s="7"/>
      <c r="AK65" s="7"/>
      <c r="AL65" s="7"/>
      <c r="AM65" s="7"/>
      <c r="AN65" s="7"/>
      <c r="AO65" s="17" t="s">
        <v>189</v>
      </c>
      <c r="AP65" s="17"/>
      <c r="AQ65" s="17"/>
      <c r="AR65" s="17"/>
      <c r="AS65" s="17"/>
      <c r="AT65" s="17"/>
      <c r="AU65" s="17"/>
      <c r="AV65" s="17"/>
      <c r="AW65" s="8" t="s">
        <v>160</v>
      </c>
      <c r="AX65" s="8"/>
      <c r="AY65" s="8"/>
      <c r="AZ65" s="8"/>
      <c r="BA65" s="8"/>
      <c r="BB65" s="8"/>
      <c r="BC65" s="8">
        <v>3</v>
      </c>
      <c r="BD65" s="8"/>
      <c r="BE65" s="8"/>
      <c r="BF65" s="8">
        <v>15</v>
      </c>
      <c r="BG65" s="8"/>
      <c r="BH65" s="12"/>
    </row>
    <row r="66" spans="1:60" ht="12.75" customHeight="1" x14ac:dyDescent="0.2">
      <c r="A66" s="6" t="s">
        <v>186</v>
      </c>
      <c r="B66" s="7"/>
      <c r="C66" s="7"/>
      <c r="D66" s="7"/>
      <c r="E66" s="7"/>
      <c r="F66" s="7"/>
      <c r="G66" s="7"/>
      <c r="H66" s="7"/>
      <c r="I66" s="7"/>
      <c r="J66" s="7"/>
      <c r="K66" s="17"/>
      <c r="L66" s="17"/>
      <c r="M66" s="17"/>
      <c r="N66" s="17"/>
      <c r="O66" s="17"/>
      <c r="P66" s="17"/>
      <c r="Q66" s="17"/>
      <c r="R66" s="17"/>
      <c r="S66" s="8" t="s">
        <v>187</v>
      </c>
      <c r="T66" s="8"/>
      <c r="U66" s="8"/>
      <c r="V66" s="8"/>
      <c r="W66" s="8"/>
      <c r="X66" s="8"/>
      <c r="Y66" s="8">
        <v>3</v>
      </c>
      <c r="Z66" s="8"/>
      <c r="AA66" s="8"/>
      <c r="AB66" s="8">
        <v>14</v>
      </c>
      <c r="AC66" s="8"/>
      <c r="AD66" s="8"/>
      <c r="AE66" s="7" t="s">
        <v>191</v>
      </c>
      <c r="AF66" s="7"/>
      <c r="AG66" s="7"/>
      <c r="AH66" s="7"/>
      <c r="AI66" s="7"/>
      <c r="AJ66" s="7"/>
      <c r="AK66" s="7"/>
      <c r="AL66" s="7"/>
      <c r="AM66" s="7"/>
      <c r="AN66" s="7"/>
      <c r="AO66" s="17" t="s">
        <v>192</v>
      </c>
      <c r="AP66" s="17"/>
      <c r="AQ66" s="17"/>
      <c r="AR66" s="17"/>
      <c r="AS66" s="17"/>
      <c r="AT66" s="17"/>
      <c r="AU66" s="17"/>
      <c r="AV66" s="17"/>
      <c r="AW66" s="8" t="s">
        <v>173</v>
      </c>
      <c r="AX66" s="8"/>
      <c r="AY66" s="8"/>
      <c r="AZ66" s="8"/>
      <c r="BA66" s="8"/>
      <c r="BB66" s="8"/>
      <c r="BC66" s="8">
        <v>10</v>
      </c>
      <c r="BD66" s="8"/>
      <c r="BE66" s="8"/>
      <c r="BF66" s="8">
        <v>18</v>
      </c>
      <c r="BG66" s="8"/>
      <c r="BH66" s="12"/>
    </row>
    <row r="67" spans="1:60" ht="12.75" customHeight="1" thickBot="1" x14ac:dyDescent="0.25">
      <c r="A67" s="15" t="s">
        <v>190</v>
      </c>
      <c r="B67" s="16"/>
      <c r="C67" s="16"/>
      <c r="D67" s="16"/>
      <c r="E67" s="16"/>
      <c r="F67" s="16"/>
      <c r="G67" s="16"/>
      <c r="H67" s="16"/>
      <c r="I67" s="16"/>
      <c r="J67" s="16"/>
      <c r="K67" s="32"/>
      <c r="L67" s="32"/>
      <c r="M67" s="32"/>
      <c r="N67" s="32"/>
      <c r="O67" s="32"/>
      <c r="P67" s="32"/>
      <c r="Q67" s="32"/>
      <c r="R67" s="32"/>
      <c r="S67" s="13" t="s">
        <v>155</v>
      </c>
      <c r="T67" s="13"/>
      <c r="U67" s="13"/>
      <c r="V67" s="13"/>
      <c r="W67" s="13"/>
      <c r="X67" s="13"/>
      <c r="Y67" s="13">
        <v>4</v>
      </c>
      <c r="Z67" s="13"/>
      <c r="AA67" s="13"/>
      <c r="AB67" s="13">
        <v>15</v>
      </c>
      <c r="AC67" s="13"/>
      <c r="AD67" s="13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32"/>
      <c r="AP67" s="32"/>
      <c r="AQ67" s="32"/>
      <c r="AR67" s="32"/>
      <c r="AS67" s="32"/>
      <c r="AT67" s="32"/>
      <c r="AU67" s="32"/>
      <c r="AV67" s="32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4"/>
    </row>
    <row r="68" spans="1:60" ht="9.9499999999999993" customHeight="1" x14ac:dyDescent="0.2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</row>
    <row r="69" spans="1:60" ht="9.9499999999999993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9.9499999999999993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s="1" customFormat="1" ht="9.9499999999999993" customHeight="1" thickBot="1" x14ac:dyDescent="0.25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</row>
    <row r="72" spans="1:60" ht="15" customHeight="1" x14ac:dyDescent="0.2">
      <c r="A72" s="25" t="s">
        <v>88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7"/>
    </row>
    <row r="73" spans="1:60" ht="12.75" customHeight="1" x14ac:dyDescent="0.2">
      <c r="A73" s="64" t="s">
        <v>89</v>
      </c>
      <c r="B73" s="62"/>
      <c r="C73" s="62"/>
      <c r="D73" s="62"/>
      <c r="E73" s="62"/>
      <c r="F73" s="62"/>
      <c r="G73" s="62"/>
      <c r="H73" s="62"/>
      <c r="I73" s="62"/>
      <c r="J73" s="62"/>
      <c r="K73" s="62" t="s">
        <v>90</v>
      </c>
      <c r="L73" s="62"/>
      <c r="M73" s="62"/>
      <c r="N73" s="62"/>
      <c r="O73" s="62"/>
      <c r="P73" s="62"/>
      <c r="Q73" s="62"/>
      <c r="R73" s="62" t="s">
        <v>91</v>
      </c>
      <c r="S73" s="62"/>
      <c r="T73" s="62"/>
      <c r="U73" s="62" t="s">
        <v>92</v>
      </c>
      <c r="V73" s="62"/>
      <c r="W73" s="62"/>
      <c r="X73" s="62" t="s">
        <v>268</v>
      </c>
      <c r="Y73" s="62"/>
      <c r="Z73" s="62"/>
      <c r="AA73" s="62"/>
      <c r="AB73" s="62" t="s">
        <v>93</v>
      </c>
      <c r="AC73" s="62"/>
      <c r="AD73" s="62"/>
      <c r="AE73" s="62"/>
      <c r="AF73" s="62" t="s">
        <v>252</v>
      </c>
      <c r="AG73" s="62"/>
      <c r="AH73" s="62"/>
      <c r="AI73" s="62"/>
      <c r="AJ73" s="62"/>
      <c r="AK73" s="62"/>
      <c r="AL73" s="62"/>
      <c r="AM73" s="62"/>
      <c r="AN73" s="62" t="s">
        <v>253</v>
      </c>
      <c r="AO73" s="62"/>
      <c r="AP73" s="62"/>
      <c r="AQ73" s="62"/>
      <c r="AR73" s="62"/>
      <c r="AS73" s="62"/>
      <c r="AT73" s="62"/>
      <c r="AU73" s="62"/>
      <c r="AV73" s="62" t="s">
        <v>94</v>
      </c>
      <c r="AW73" s="62"/>
      <c r="AX73" s="62"/>
      <c r="AY73" s="62" t="s">
        <v>85</v>
      </c>
      <c r="AZ73" s="62"/>
      <c r="BA73" s="62"/>
      <c r="BB73" s="62"/>
      <c r="BC73" s="62" t="s">
        <v>86</v>
      </c>
      <c r="BD73" s="62"/>
      <c r="BE73" s="62"/>
      <c r="BF73" s="62" t="s">
        <v>87</v>
      </c>
      <c r="BG73" s="62"/>
      <c r="BH73" s="63"/>
    </row>
    <row r="74" spans="1:60" ht="12.75" customHeight="1" x14ac:dyDescent="0.2">
      <c r="A74" s="6" t="s">
        <v>193</v>
      </c>
      <c r="B74" s="7"/>
      <c r="C74" s="7"/>
      <c r="D74" s="7"/>
      <c r="E74" s="7"/>
      <c r="F74" s="7"/>
      <c r="G74" s="7"/>
      <c r="H74" s="7"/>
      <c r="I74" s="7"/>
      <c r="J74" s="7"/>
      <c r="K74" s="8" t="s">
        <v>194</v>
      </c>
      <c r="L74" s="8"/>
      <c r="M74" s="8"/>
      <c r="N74" s="8"/>
      <c r="O74" s="8"/>
      <c r="P74" s="8"/>
      <c r="Q74" s="8"/>
      <c r="R74" s="8">
        <v>3</v>
      </c>
      <c r="S74" s="8"/>
      <c r="T74" s="8"/>
      <c r="U74" s="8">
        <v>3</v>
      </c>
      <c r="V74" s="8"/>
      <c r="W74" s="8"/>
      <c r="X74" s="8" t="s">
        <v>269</v>
      </c>
      <c r="Y74" s="8"/>
      <c r="Z74" s="8"/>
      <c r="AA74" s="8"/>
      <c r="AB74" s="8" t="s">
        <v>195</v>
      </c>
      <c r="AC74" s="8"/>
      <c r="AD74" s="8"/>
      <c r="AE74" s="8"/>
      <c r="AF74" s="8" t="s">
        <v>95</v>
      </c>
      <c r="AG74" s="8"/>
      <c r="AH74" s="8"/>
      <c r="AI74" s="8"/>
      <c r="AJ74" s="8"/>
      <c r="AK74" s="8"/>
      <c r="AL74" s="8"/>
      <c r="AM74" s="8"/>
      <c r="AN74" s="8" t="s">
        <v>95</v>
      </c>
      <c r="AO74" s="8"/>
      <c r="AP74" s="8"/>
      <c r="AQ74" s="8"/>
      <c r="AR74" s="8"/>
      <c r="AS74" s="8"/>
      <c r="AT74" s="8"/>
      <c r="AU74" s="8"/>
      <c r="AV74" s="8" t="s">
        <v>95</v>
      </c>
      <c r="AW74" s="8"/>
      <c r="AX74" s="8"/>
      <c r="AY74" s="8" t="s">
        <v>187</v>
      </c>
      <c r="AZ74" s="8"/>
      <c r="BA74" s="8"/>
      <c r="BB74" s="8"/>
      <c r="BC74" s="8">
        <v>5</v>
      </c>
      <c r="BD74" s="8"/>
      <c r="BE74" s="8"/>
      <c r="BF74" s="8">
        <v>16</v>
      </c>
      <c r="BG74" s="8"/>
      <c r="BH74" s="12"/>
    </row>
    <row r="75" spans="1:60" ht="12.75" customHeight="1" x14ac:dyDescent="0.2">
      <c r="A75" s="6" t="s">
        <v>196</v>
      </c>
      <c r="B75" s="7"/>
      <c r="C75" s="7"/>
      <c r="D75" s="7"/>
      <c r="E75" s="7"/>
      <c r="F75" s="7"/>
      <c r="G75" s="7"/>
      <c r="H75" s="7"/>
      <c r="I75" s="7"/>
      <c r="J75" s="7"/>
      <c r="K75" s="8" t="s">
        <v>194</v>
      </c>
      <c r="L75" s="8"/>
      <c r="M75" s="8"/>
      <c r="N75" s="8"/>
      <c r="O75" s="8"/>
      <c r="P75" s="8"/>
      <c r="Q75" s="8"/>
      <c r="R75" s="8">
        <v>4</v>
      </c>
      <c r="S75" s="8"/>
      <c r="T75" s="8"/>
      <c r="U75" s="8">
        <v>5</v>
      </c>
      <c r="V75" s="8"/>
      <c r="W75" s="8"/>
      <c r="X75" s="8" t="s">
        <v>269</v>
      </c>
      <c r="Y75" s="8"/>
      <c r="Z75" s="8"/>
      <c r="AA75" s="8"/>
      <c r="AB75" s="8" t="s">
        <v>195</v>
      </c>
      <c r="AC75" s="8"/>
      <c r="AD75" s="8"/>
      <c r="AE75" s="8"/>
      <c r="AF75" s="8" t="s">
        <v>95</v>
      </c>
      <c r="AG75" s="8"/>
      <c r="AH75" s="8"/>
      <c r="AI75" s="8"/>
      <c r="AJ75" s="8"/>
      <c r="AK75" s="8"/>
      <c r="AL75" s="8"/>
      <c r="AM75" s="8"/>
      <c r="AN75" s="8" t="s">
        <v>95</v>
      </c>
      <c r="AO75" s="8"/>
      <c r="AP75" s="8"/>
      <c r="AQ75" s="8"/>
      <c r="AR75" s="8"/>
      <c r="AS75" s="8"/>
      <c r="AT75" s="8"/>
      <c r="AU75" s="8"/>
      <c r="AV75" s="8" t="s">
        <v>95</v>
      </c>
      <c r="AW75" s="8"/>
      <c r="AX75" s="8"/>
      <c r="AY75" s="8" t="s">
        <v>187</v>
      </c>
      <c r="AZ75" s="8"/>
      <c r="BA75" s="8"/>
      <c r="BB75" s="8"/>
      <c r="BC75" s="8">
        <v>5</v>
      </c>
      <c r="BD75" s="8"/>
      <c r="BE75" s="8"/>
      <c r="BF75" s="8">
        <v>16</v>
      </c>
      <c r="BG75" s="8"/>
      <c r="BH75" s="12"/>
    </row>
    <row r="76" spans="1:60" ht="12.75" customHeight="1" x14ac:dyDescent="0.2">
      <c r="A76" s="6" t="s">
        <v>197</v>
      </c>
      <c r="B76" s="7"/>
      <c r="C76" s="7"/>
      <c r="D76" s="7"/>
      <c r="E76" s="7"/>
      <c r="F76" s="7"/>
      <c r="G76" s="7"/>
      <c r="H76" s="7"/>
      <c r="I76" s="7"/>
      <c r="J76" s="7"/>
      <c r="K76" s="8" t="s">
        <v>198</v>
      </c>
      <c r="L76" s="8"/>
      <c r="M76" s="8"/>
      <c r="N76" s="8"/>
      <c r="O76" s="8"/>
      <c r="P76" s="8"/>
      <c r="Q76" s="8"/>
      <c r="R76" s="8">
        <v>1</v>
      </c>
      <c r="S76" s="8"/>
      <c r="T76" s="8"/>
      <c r="U76" s="8">
        <v>1</v>
      </c>
      <c r="V76" s="8"/>
      <c r="W76" s="8"/>
      <c r="X76" s="8" t="s">
        <v>269</v>
      </c>
      <c r="Y76" s="8"/>
      <c r="Z76" s="8"/>
      <c r="AA76" s="8"/>
      <c r="AB76" s="8" t="s">
        <v>270</v>
      </c>
      <c r="AC76" s="8"/>
      <c r="AD76" s="8"/>
      <c r="AE76" s="8"/>
      <c r="AF76" s="8" t="s">
        <v>95</v>
      </c>
      <c r="AG76" s="8"/>
      <c r="AH76" s="8"/>
      <c r="AI76" s="8"/>
      <c r="AJ76" s="8"/>
      <c r="AK76" s="8"/>
      <c r="AL76" s="8"/>
      <c r="AM76" s="8"/>
      <c r="AN76" s="8" t="s">
        <v>95</v>
      </c>
      <c r="AO76" s="8"/>
      <c r="AP76" s="8"/>
      <c r="AQ76" s="8"/>
      <c r="AR76" s="8"/>
      <c r="AS76" s="8"/>
      <c r="AT76" s="8"/>
      <c r="AU76" s="8"/>
      <c r="AV76" s="8" t="s">
        <v>199</v>
      </c>
      <c r="AW76" s="8"/>
      <c r="AX76" s="8"/>
      <c r="AY76" s="8" t="s">
        <v>153</v>
      </c>
      <c r="AZ76" s="8"/>
      <c r="BA76" s="8"/>
      <c r="BB76" s="8"/>
      <c r="BC76" s="8">
        <v>3</v>
      </c>
      <c r="BD76" s="8"/>
      <c r="BE76" s="8"/>
      <c r="BF76" s="8">
        <v>15</v>
      </c>
      <c r="BG76" s="8"/>
      <c r="BH76" s="12"/>
    </row>
    <row r="77" spans="1:60" ht="12.75" customHeight="1" x14ac:dyDescent="0.2">
      <c r="A77" s="6" t="s">
        <v>200</v>
      </c>
      <c r="B77" s="7"/>
      <c r="C77" s="7"/>
      <c r="D77" s="7"/>
      <c r="E77" s="7"/>
      <c r="F77" s="7"/>
      <c r="G77" s="7"/>
      <c r="H77" s="7"/>
      <c r="I77" s="7"/>
      <c r="J77" s="7"/>
      <c r="K77" s="8" t="s">
        <v>198</v>
      </c>
      <c r="L77" s="8"/>
      <c r="M77" s="8"/>
      <c r="N77" s="8"/>
      <c r="O77" s="8"/>
      <c r="P77" s="8"/>
      <c r="Q77" s="8"/>
      <c r="R77" s="8">
        <v>1</v>
      </c>
      <c r="S77" s="8"/>
      <c r="T77" s="8"/>
      <c r="U77" s="8">
        <v>1</v>
      </c>
      <c r="V77" s="8"/>
      <c r="W77" s="8"/>
      <c r="X77" s="8" t="s">
        <v>269</v>
      </c>
      <c r="Y77" s="8"/>
      <c r="Z77" s="8"/>
      <c r="AA77" s="8"/>
      <c r="AB77" s="8" t="s">
        <v>271</v>
      </c>
      <c r="AC77" s="8"/>
      <c r="AD77" s="8"/>
      <c r="AE77" s="8"/>
      <c r="AF77" s="8" t="s">
        <v>249</v>
      </c>
      <c r="AG77" s="8"/>
      <c r="AH77" s="8"/>
      <c r="AI77" s="8"/>
      <c r="AJ77" s="8"/>
      <c r="AK77" s="8"/>
      <c r="AL77" s="8"/>
      <c r="AM77" s="8"/>
      <c r="AN77" s="8" t="s">
        <v>95</v>
      </c>
      <c r="AO77" s="8"/>
      <c r="AP77" s="8"/>
      <c r="AQ77" s="8"/>
      <c r="AR77" s="8"/>
      <c r="AS77" s="8"/>
      <c r="AT77" s="8"/>
      <c r="AU77" s="8"/>
      <c r="AV77" s="8" t="s">
        <v>95</v>
      </c>
      <c r="AW77" s="8"/>
      <c r="AX77" s="8"/>
      <c r="AY77" s="8" t="s">
        <v>153</v>
      </c>
      <c r="AZ77" s="8"/>
      <c r="BA77" s="8"/>
      <c r="BB77" s="8"/>
      <c r="BC77" s="8">
        <v>3</v>
      </c>
      <c r="BD77" s="8"/>
      <c r="BE77" s="8"/>
      <c r="BF77" s="8">
        <v>15</v>
      </c>
      <c r="BG77" s="8"/>
      <c r="BH77" s="12"/>
    </row>
    <row r="78" spans="1:60" ht="12.75" customHeight="1" x14ac:dyDescent="0.2">
      <c r="A78" s="6" t="s">
        <v>201</v>
      </c>
      <c r="B78" s="7"/>
      <c r="C78" s="7"/>
      <c r="D78" s="7"/>
      <c r="E78" s="7"/>
      <c r="F78" s="7"/>
      <c r="G78" s="7"/>
      <c r="H78" s="7"/>
      <c r="I78" s="7"/>
      <c r="J78" s="7"/>
      <c r="K78" s="8" t="s">
        <v>194</v>
      </c>
      <c r="L78" s="8"/>
      <c r="M78" s="8"/>
      <c r="N78" s="8"/>
      <c r="O78" s="8"/>
      <c r="P78" s="8"/>
      <c r="Q78" s="8"/>
      <c r="R78" s="8">
        <v>2</v>
      </c>
      <c r="S78" s="8"/>
      <c r="T78" s="8"/>
      <c r="U78" s="8">
        <v>2</v>
      </c>
      <c r="V78" s="8"/>
      <c r="W78" s="8"/>
      <c r="X78" s="8" t="s">
        <v>269</v>
      </c>
      <c r="Y78" s="8"/>
      <c r="Z78" s="8"/>
      <c r="AA78" s="8"/>
      <c r="AB78" s="8" t="s">
        <v>195</v>
      </c>
      <c r="AC78" s="8"/>
      <c r="AD78" s="8"/>
      <c r="AE78" s="8"/>
      <c r="AF78" s="8" t="s">
        <v>95</v>
      </c>
      <c r="AG78" s="8"/>
      <c r="AH78" s="8"/>
      <c r="AI78" s="8"/>
      <c r="AJ78" s="8"/>
      <c r="AK78" s="8"/>
      <c r="AL78" s="8"/>
      <c r="AM78" s="8"/>
      <c r="AN78" s="8" t="s">
        <v>255</v>
      </c>
      <c r="AO78" s="8"/>
      <c r="AP78" s="8"/>
      <c r="AQ78" s="8"/>
      <c r="AR78" s="8"/>
      <c r="AS78" s="8"/>
      <c r="AT78" s="8"/>
      <c r="AU78" s="8"/>
      <c r="AV78" s="8" t="s">
        <v>95</v>
      </c>
      <c r="AW78" s="8"/>
      <c r="AX78" s="8"/>
      <c r="AY78" s="8" t="s">
        <v>153</v>
      </c>
      <c r="AZ78" s="8"/>
      <c r="BA78" s="8"/>
      <c r="BB78" s="8"/>
      <c r="BC78" s="8">
        <v>4</v>
      </c>
      <c r="BD78" s="8"/>
      <c r="BE78" s="8"/>
      <c r="BF78" s="8">
        <v>16</v>
      </c>
      <c r="BG78" s="8"/>
      <c r="BH78" s="12"/>
    </row>
    <row r="79" spans="1:60" ht="12.75" customHeight="1" x14ac:dyDescent="0.2">
      <c r="A79" s="6" t="s">
        <v>202</v>
      </c>
      <c r="B79" s="7"/>
      <c r="C79" s="7"/>
      <c r="D79" s="7"/>
      <c r="E79" s="7"/>
      <c r="F79" s="7"/>
      <c r="G79" s="7"/>
      <c r="H79" s="7"/>
      <c r="I79" s="7"/>
      <c r="J79" s="7"/>
      <c r="K79" s="8" t="s">
        <v>198</v>
      </c>
      <c r="L79" s="8"/>
      <c r="M79" s="8"/>
      <c r="N79" s="8"/>
      <c r="O79" s="8"/>
      <c r="P79" s="8"/>
      <c r="Q79" s="8"/>
      <c r="R79" s="8">
        <v>0</v>
      </c>
      <c r="S79" s="8"/>
      <c r="T79" s="8"/>
      <c r="U79" s="8">
        <v>0</v>
      </c>
      <c r="V79" s="8"/>
      <c r="W79" s="8"/>
      <c r="X79" s="8" t="s">
        <v>269</v>
      </c>
      <c r="Y79" s="8"/>
      <c r="Z79" s="8"/>
      <c r="AA79" s="8"/>
      <c r="AB79" s="8" t="s">
        <v>272</v>
      </c>
      <c r="AC79" s="8"/>
      <c r="AD79" s="8"/>
      <c r="AE79" s="8"/>
      <c r="AF79" s="8" t="s">
        <v>95</v>
      </c>
      <c r="AG79" s="8"/>
      <c r="AH79" s="8"/>
      <c r="AI79" s="8"/>
      <c r="AJ79" s="8"/>
      <c r="AK79" s="8"/>
      <c r="AL79" s="8"/>
      <c r="AM79" s="8"/>
      <c r="AN79" s="8" t="s">
        <v>95</v>
      </c>
      <c r="AO79" s="8"/>
      <c r="AP79" s="8"/>
      <c r="AQ79" s="8"/>
      <c r="AR79" s="8"/>
      <c r="AS79" s="8"/>
      <c r="AT79" s="8"/>
      <c r="AU79" s="8"/>
      <c r="AV79" s="8" t="s">
        <v>95</v>
      </c>
      <c r="AW79" s="8"/>
      <c r="AX79" s="8"/>
      <c r="AY79" s="8" t="s">
        <v>166</v>
      </c>
      <c r="AZ79" s="8"/>
      <c r="BA79" s="8"/>
      <c r="BB79" s="8"/>
      <c r="BC79" s="8">
        <v>1</v>
      </c>
      <c r="BD79" s="8"/>
      <c r="BE79" s="8"/>
      <c r="BF79" s="8">
        <v>14</v>
      </c>
      <c r="BG79" s="8"/>
      <c r="BH79" s="12"/>
    </row>
    <row r="80" spans="1:60" ht="24" customHeight="1" x14ac:dyDescent="0.2">
      <c r="A80" s="6" t="s">
        <v>254</v>
      </c>
      <c r="B80" s="7"/>
      <c r="C80" s="7"/>
      <c r="D80" s="7"/>
      <c r="E80" s="7"/>
      <c r="F80" s="7"/>
      <c r="G80" s="7"/>
      <c r="H80" s="7"/>
      <c r="I80" s="7"/>
      <c r="J80" s="7"/>
      <c r="K80" s="8" t="s">
        <v>194</v>
      </c>
      <c r="L80" s="8"/>
      <c r="M80" s="8"/>
      <c r="N80" s="8"/>
      <c r="O80" s="8"/>
      <c r="P80" s="8"/>
      <c r="Q80" s="8"/>
      <c r="R80" s="8">
        <v>3</v>
      </c>
      <c r="S80" s="8"/>
      <c r="T80" s="8"/>
      <c r="U80" s="8">
        <v>3</v>
      </c>
      <c r="V80" s="8"/>
      <c r="W80" s="8"/>
      <c r="X80" s="8" t="s">
        <v>269</v>
      </c>
      <c r="Y80" s="8"/>
      <c r="Z80" s="8"/>
      <c r="AA80" s="8"/>
      <c r="AB80" s="8" t="s">
        <v>195</v>
      </c>
      <c r="AC80" s="8"/>
      <c r="AD80" s="8"/>
      <c r="AE80" s="8"/>
      <c r="AF80" s="8" t="s">
        <v>256</v>
      </c>
      <c r="AG80" s="8"/>
      <c r="AH80" s="8"/>
      <c r="AI80" s="8"/>
      <c r="AJ80" s="8"/>
      <c r="AK80" s="8"/>
      <c r="AL80" s="8"/>
      <c r="AM80" s="8"/>
      <c r="AN80" s="9" t="s">
        <v>257</v>
      </c>
      <c r="AO80" s="9"/>
      <c r="AP80" s="9"/>
      <c r="AQ80" s="9"/>
      <c r="AR80" s="9"/>
      <c r="AS80" s="9"/>
      <c r="AT80" s="9"/>
      <c r="AU80" s="9"/>
      <c r="AV80" s="8" t="s">
        <v>95</v>
      </c>
      <c r="AW80" s="8"/>
      <c r="AX80" s="8"/>
      <c r="AY80" s="8" t="s">
        <v>187</v>
      </c>
      <c r="AZ80" s="8"/>
      <c r="BA80" s="8"/>
      <c r="BB80" s="8"/>
      <c r="BC80" s="8">
        <v>5</v>
      </c>
      <c r="BD80" s="8"/>
      <c r="BE80" s="8"/>
      <c r="BF80" s="8">
        <v>16</v>
      </c>
      <c r="BG80" s="8"/>
      <c r="BH80" s="12"/>
    </row>
    <row r="81" spans="1:60" ht="12.75" customHeight="1" x14ac:dyDescent="0.2">
      <c r="A81" s="6" t="s">
        <v>203</v>
      </c>
      <c r="B81" s="7"/>
      <c r="C81" s="7"/>
      <c r="D81" s="7"/>
      <c r="E81" s="7"/>
      <c r="F81" s="7"/>
      <c r="G81" s="7"/>
      <c r="H81" s="7"/>
      <c r="I81" s="7"/>
      <c r="J81" s="7"/>
      <c r="K81" s="8" t="s">
        <v>194</v>
      </c>
      <c r="L81" s="8"/>
      <c r="M81" s="8"/>
      <c r="N81" s="8"/>
      <c r="O81" s="8"/>
      <c r="P81" s="8"/>
      <c r="Q81" s="8"/>
      <c r="R81" s="8">
        <v>1</v>
      </c>
      <c r="S81" s="8"/>
      <c r="T81" s="8"/>
      <c r="U81" s="8">
        <v>1</v>
      </c>
      <c r="V81" s="8"/>
      <c r="W81" s="8"/>
      <c r="X81" s="8" t="s">
        <v>269</v>
      </c>
      <c r="Y81" s="8"/>
      <c r="Z81" s="8"/>
      <c r="AA81" s="8"/>
      <c r="AB81" s="8" t="s">
        <v>195</v>
      </c>
      <c r="AC81" s="8"/>
      <c r="AD81" s="8"/>
      <c r="AE81" s="8"/>
      <c r="AF81" s="8" t="s">
        <v>95</v>
      </c>
      <c r="AG81" s="8"/>
      <c r="AH81" s="8"/>
      <c r="AI81" s="8"/>
      <c r="AJ81" s="8"/>
      <c r="AK81" s="8"/>
      <c r="AL81" s="8"/>
      <c r="AM81" s="8"/>
      <c r="AN81" s="8" t="s">
        <v>250</v>
      </c>
      <c r="AO81" s="8"/>
      <c r="AP81" s="8"/>
      <c r="AQ81" s="8"/>
      <c r="AR81" s="8"/>
      <c r="AS81" s="8"/>
      <c r="AT81" s="8"/>
      <c r="AU81" s="8"/>
      <c r="AV81" s="8" t="s">
        <v>95</v>
      </c>
      <c r="AW81" s="8"/>
      <c r="AX81" s="8"/>
      <c r="AY81" s="8" t="s">
        <v>153</v>
      </c>
      <c r="AZ81" s="8"/>
      <c r="BA81" s="8"/>
      <c r="BB81" s="8"/>
      <c r="BC81" s="8">
        <v>4</v>
      </c>
      <c r="BD81" s="8"/>
      <c r="BE81" s="8"/>
      <c r="BF81" s="8">
        <v>16</v>
      </c>
      <c r="BG81" s="8"/>
      <c r="BH81" s="12"/>
    </row>
    <row r="82" spans="1:60" ht="24" customHeight="1" thickBot="1" x14ac:dyDescent="0.25">
      <c r="A82" s="15" t="s">
        <v>204</v>
      </c>
      <c r="B82" s="16"/>
      <c r="C82" s="16"/>
      <c r="D82" s="16"/>
      <c r="E82" s="16"/>
      <c r="F82" s="16"/>
      <c r="G82" s="16"/>
      <c r="H82" s="16"/>
      <c r="I82" s="16"/>
      <c r="J82" s="16"/>
      <c r="K82" s="13" t="s">
        <v>194</v>
      </c>
      <c r="L82" s="13"/>
      <c r="M82" s="13"/>
      <c r="N82" s="13"/>
      <c r="O82" s="13"/>
      <c r="P82" s="13"/>
      <c r="Q82" s="13"/>
      <c r="R82" s="13">
        <v>0</v>
      </c>
      <c r="S82" s="13"/>
      <c r="T82" s="13"/>
      <c r="U82" s="13">
        <v>0</v>
      </c>
      <c r="V82" s="13"/>
      <c r="W82" s="13"/>
      <c r="X82" s="13" t="s">
        <v>269</v>
      </c>
      <c r="Y82" s="13"/>
      <c r="Z82" s="13"/>
      <c r="AA82" s="13"/>
      <c r="AB82" s="13" t="s">
        <v>195</v>
      </c>
      <c r="AC82" s="13"/>
      <c r="AD82" s="13"/>
      <c r="AE82" s="13"/>
      <c r="AF82" s="13" t="s">
        <v>95</v>
      </c>
      <c r="AG82" s="13"/>
      <c r="AH82" s="13"/>
      <c r="AI82" s="13"/>
      <c r="AJ82" s="13"/>
      <c r="AK82" s="13"/>
      <c r="AL82" s="13"/>
      <c r="AM82" s="13"/>
      <c r="AN82" s="108" t="s">
        <v>251</v>
      </c>
      <c r="AO82" s="108"/>
      <c r="AP82" s="108"/>
      <c r="AQ82" s="108"/>
      <c r="AR82" s="108"/>
      <c r="AS82" s="108"/>
      <c r="AT82" s="108"/>
      <c r="AU82" s="108"/>
      <c r="AV82" s="13" t="s">
        <v>95</v>
      </c>
      <c r="AW82" s="13"/>
      <c r="AX82" s="13"/>
      <c r="AY82" s="13" t="s">
        <v>166</v>
      </c>
      <c r="AZ82" s="13"/>
      <c r="BA82" s="13"/>
      <c r="BB82" s="13"/>
      <c r="BC82" s="13">
        <v>3</v>
      </c>
      <c r="BD82" s="13"/>
      <c r="BE82" s="13"/>
      <c r="BF82" s="13">
        <v>16</v>
      </c>
      <c r="BG82" s="13"/>
      <c r="BH82" s="14"/>
    </row>
    <row r="83" spans="1:60" s="1" customFormat="1" ht="9.9499999999999993" customHeight="1" thickBot="1" x14ac:dyDescent="0.25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</row>
    <row r="84" spans="1:60" ht="15" x14ac:dyDescent="0.2">
      <c r="A84" s="25" t="s">
        <v>96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65" t="s">
        <v>97</v>
      </c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52">
        <f>SUM(M86:O88,AB86:AD88,AQ86:AS88,BF86:BH88)</f>
        <v>2</v>
      </c>
      <c r="BG84" s="52"/>
      <c r="BH84" s="53"/>
    </row>
    <row r="85" spans="1:60" x14ac:dyDescent="0.2">
      <c r="A85" s="66" t="s">
        <v>98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 t="s">
        <v>99</v>
      </c>
      <c r="N85" s="67"/>
      <c r="O85" s="67"/>
      <c r="P85" s="67" t="s">
        <v>98</v>
      </c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 t="s">
        <v>99</v>
      </c>
      <c r="AC85" s="67"/>
      <c r="AD85" s="67"/>
      <c r="AE85" s="67" t="s">
        <v>98</v>
      </c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 t="s">
        <v>99</v>
      </c>
      <c r="AR85" s="67"/>
      <c r="AS85" s="67"/>
      <c r="AT85" s="67" t="s">
        <v>98</v>
      </c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 t="s">
        <v>99</v>
      </c>
      <c r="BG85" s="67"/>
      <c r="BH85" s="68"/>
    </row>
    <row r="86" spans="1:60" ht="12.75" customHeight="1" x14ac:dyDescent="0.2">
      <c r="A86" s="69" t="s">
        <v>121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18">
        <v>0</v>
      </c>
      <c r="N86" s="18"/>
      <c r="O86" s="18"/>
      <c r="P86" s="70" t="s">
        <v>205</v>
      </c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18">
        <v>1</v>
      </c>
      <c r="AC86" s="18"/>
      <c r="AD86" s="18"/>
      <c r="AE86" s="70" t="s">
        <v>246</v>
      </c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18">
        <v>0</v>
      </c>
      <c r="AR86" s="18"/>
      <c r="AS86" s="18"/>
      <c r="AT86" s="70" t="s">
        <v>117</v>
      </c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18">
        <v>1</v>
      </c>
      <c r="BG86" s="18"/>
      <c r="BH86" s="19"/>
    </row>
    <row r="87" spans="1:60" ht="12.75" customHeight="1" x14ac:dyDescent="0.2">
      <c r="A87" s="69" t="s">
        <v>218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18">
        <v>0</v>
      </c>
      <c r="N87" s="18"/>
      <c r="O87" s="18"/>
      <c r="P87" s="70" t="s">
        <v>219</v>
      </c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18">
        <v>0</v>
      </c>
      <c r="AC87" s="18"/>
      <c r="AD87" s="18"/>
      <c r="AE87" s="70" t="s">
        <v>266</v>
      </c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18">
        <v>0</v>
      </c>
      <c r="AR87" s="18"/>
      <c r="AS87" s="18"/>
      <c r="AT87" s="70" t="s">
        <v>267</v>
      </c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18">
        <v>0</v>
      </c>
      <c r="BG87" s="18"/>
      <c r="BH87" s="19"/>
    </row>
    <row r="88" spans="1:60" ht="13.5" customHeight="1" thickBot="1" x14ac:dyDescent="0.25">
      <c r="A88" s="7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3"/>
      <c r="N88" s="73"/>
      <c r="O88" s="73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3"/>
      <c r="AC88" s="73"/>
      <c r="AD88" s="73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3"/>
      <c r="AR88" s="73"/>
      <c r="AS88" s="73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3"/>
      <c r="BG88" s="73"/>
      <c r="BH88" s="74"/>
    </row>
    <row r="89" spans="1:60" s="1" customFormat="1" ht="9.9499999999999993" customHeight="1" thickBo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</row>
    <row r="90" spans="1:60" ht="15" x14ac:dyDescent="0.2">
      <c r="A90" s="25" t="s">
        <v>100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65" t="s">
        <v>97</v>
      </c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52">
        <f>SUM(M92:O93,AB92:AD93,AQ92:AS93,BF92:BH93)</f>
        <v>26</v>
      </c>
      <c r="BG90" s="52"/>
      <c r="BH90" s="53"/>
    </row>
    <row r="91" spans="1:60" x14ac:dyDescent="0.2">
      <c r="A91" s="66" t="s">
        <v>98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 t="s">
        <v>99</v>
      </c>
      <c r="N91" s="67"/>
      <c r="O91" s="67"/>
      <c r="P91" s="67" t="s">
        <v>98</v>
      </c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 t="s">
        <v>99</v>
      </c>
      <c r="AC91" s="67"/>
      <c r="AD91" s="67"/>
      <c r="AE91" s="67" t="s">
        <v>98</v>
      </c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 t="s">
        <v>99</v>
      </c>
      <c r="AR91" s="67"/>
      <c r="AS91" s="67"/>
      <c r="AT91" s="67" t="s">
        <v>98</v>
      </c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 t="s">
        <v>99</v>
      </c>
      <c r="BG91" s="67"/>
      <c r="BH91" s="68"/>
    </row>
    <row r="92" spans="1:60" x14ac:dyDescent="0.2">
      <c r="A92" s="69" t="s">
        <v>215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18">
        <v>3</v>
      </c>
      <c r="N92" s="18"/>
      <c r="O92" s="18"/>
      <c r="P92" s="70" t="s">
        <v>216</v>
      </c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18">
        <v>4</v>
      </c>
      <c r="AC92" s="18"/>
      <c r="AD92" s="18"/>
      <c r="AE92" s="70" t="s">
        <v>217</v>
      </c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18">
        <v>19</v>
      </c>
      <c r="AR92" s="18"/>
      <c r="AS92" s="18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18"/>
      <c r="BG92" s="18"/>
      <c r="BH92" s="19"/>
    </row>
    <row r="93" spans="1:60" ht="13.5" thickBot="1" x14ac:dyDescent="0.25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3"/>
      <c r="O93" s="73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3"/>
      <c r="AC93" s="73"/>
      <c r="AD93" s="73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3"/>
      <c r="AR93" s="73"/>
      <c r="AS93" s="73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3"/>
      <c r="BG93" s="73"/>
      <c r="BH93" s="74"/>
    </row>
    <row r="94" spans="1:60" s="1" customFormat="1" ht="9.9499999999999993" customHeight="1" thickBo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</row>
    <row r="95" spans="1:60" ht="15.75" thickBot="1" x14ac:dyDescent="0.25">
      <c r="A95" s="25" t="s">
        <v>101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65" t="s">
        <v>97</v>
      </c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52">
        <f>IF(SUM(M97:O98,AB97:AD98,AQ97:AS98,BF97:BH98)&gt;8,"!!",MIN(4,(SUM(M97:O98,AB97:AD98,AQ97:AS98,BF97:BH98))))</f>
        <v>4</v>
      </c>
      <c r="BG95" s="52"/>
      <c r="BH95" s="53"/>
    </row>
    <row r="96" spans="1:60" x14ac:dyDescent="0.2">
      <c r="A96" s="66" t="s">
        <v>102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 t="s">
        <v>99</v>
      </c>
      <c r="N96" s="67"/>
      <c r="O96" s="67"/>
      <c r="P96" s="67" t="s">
        <v>102</v>
      </c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 t="s">
        <v>99</v>
      </c>
      <c r="AC96" s="67"/>
      <c r="AD96" s="67"/>
      <c r="AE96" s="67" t="s">
        <v>102</v>
      </c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 t="s">
        <v>99</v>
      </c>
      <c r="AR96" s="67"/>
      <c r="AS96" s="67"/>
      <c r="AT96" s="67" t="s">
        <v>102</v>
      </c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 t="s">
        <v>99</v>
      </c>
      <c r="BG96" s="67"/>
      <c r="BH96" s="68"/>
    </row>
    <row r="97" spans="1:60" x14ac:dyDescent="0.2">
      <c r="A97" s="69" t="s">
        <v>211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18">
        <v>1</v>
      </c>
      <c r="N97" s="18"/>
      <c r="O97" s="18"/>
      <c r="P97" s="70" t="s">
        <v>211</v>
      </c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18">
        <v>1</v>
      </c>
      <c r="AC97" s="18"/>
      <c r="AD97" s="18"/>
      <c r="AE97" s="70" t="s">
        <v>211</v>
      </c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18">
        <v>1</v>
      </c>
      <c r="AR97" s="18"/>
      <c r="AS97" s="18"/>
      <c r="AT97" s="70" t="s">
        <v>212</v>
      </c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18">
        <v>1</v>
      </c>
      <c r="BG97" s="18"/>
      <c r="BH97" s="19"/>
    </row>
    <row r="98" spans="1:60" ht="12.75" customHeight="1" thickBot="1" x14ac:dyDescent="0.25">
      <c r="A98" s="78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80"/>
      <c r="M98" s="75"/>
      <c r="N98" s="76"/>
      <c r="O98" s="81"/>
      <c r="P98" s="82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80"/>
      <c r="AB98" s="75"/>
      <c r="AC98" s="76"/>
      <c r="AD98" s="81"/>
      <c r="AE98" s="82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80"/>
      <c r="AQ98" s="75"/>
      <c r="AR98" s="76"/>
      <c r="AS98" s="81"/>
      <c r="AT98" s="82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80"/>
      <c r="BF98" s="75"/>
      <c r="BG98" s="76"/>
      <c r="BH98" s="77"/>
    </row>
    <row r="99" spans="1:60" s="1" customFormat="1" ht="9.9499999999999993" customHeight="1" thickBo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</row>
    <row r="100" spans="1:60" ht="15" x14ac:dyDescent="0.2">
      <c r="A100" s="25" t="s">
        <v>103</v>
      </c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65" t="s">
        <v>97</v>
      </c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52">
        <f>SUM(M102,AB102,AQ102,BF102)</f>
        <v>2</v>
      </c>
      <c r="BG100" s="52"/>
      <c r="BH100" s="53"/>
    </row>
    <row r="101" spans="1:60" x14ac:dyDescent="0.2">
      <c r="A101" s="66" t="s">
        <v>104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 t="s">
        <v>99</v>
      </c>
      <c r="N101" s="67"/>
      <c r="O101" s="67"/>
      <c r="P101" s="67" t="s">
        <v>104</v>
      </c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 t="s">
        <v>99</v>
      </c>
      <c r="AC101" s="67"/>
      <c r="AD101" s="67"/>
      <c r="AE101" s="67" t="s">
        <v>104</v>
      </c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 t="s">
        <v>99</v>
      </c>
      <c r="AR101" s="67"/>
      <c r="AS101" s="67"/>
      <c r="AT101" s="67" t="s">
        <v>104</v>
      </c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 t="s">
        <v>99</v>
      </c>
      <c r="BG101" s="67"/>
      <c r="BH101" s="68"/>
    </row>
    <row r="102" spans="1:60" ht="13.5" thickBot="1" x14ac:dyDescent="0.25">
      <c r="A102" s="71" t="s">
        <v>213</v>
      </c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3">
        <v>1</v>
      </c>
      <c r="N102" s="73"/>
      <c r="O102" s="73"/>
      <c r="P102" s="72" t="s">
        <v>213</v>
      </c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3">
        <v>1</v>
      </c>
      <c r="AC102" s="73"/>
      <c r="AD102" s="73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3"/>
      <c r="AR102" s="73"/>
      <c r="AS102" s="73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3"/>
      <c r="BG102" s="73"/>
      <c r="BH102" s="74"/>
    </row>
    <row r="103" spans="1:60" s="1" customFormat="1" ht="9.9499999999999993" customHeight="1" thickBo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</row>
    <row r="104" spans="1:60" ht="15" x14ac:dyDescent="0.2">
      <c r="A104" s="25" t="s">
        <v>105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65" t="s">
        <v>97</v>
      </c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52">
        <f>IF(SUM(M106:O109,AB106:AD109,AQ106:AS109,BF106:BH109)&gt;30,"!!",MIN(20,(SUM(M106:O109,AB106:AD109,AQ106:AS109,BF106:BH109))))</f>
        <v>19</v>
      </c>
      <c r="BG104" s="52"/>
      <c r="BH104" s="53"/>
    </row>
    <row r="105" spans="1:60" x14ac:dyDescent="0.2">
      <c r="A105" s="66" t="s">
        <v>98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 t="s">
        <v>99</v>
      </c>
      <c r="N105" s="67"/>
      <c r="O105" s="67"/>
      <c r="P105" s="67" t="s">
        <v>98</v>
      </c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 t="s">
        <v>99</v>
      </c>
      <c r="AC105" s="67"/>
      <c r="AD105" s="67"/>
      <c r="AE105" s="67" t="s">
        <v>98</v>
      </c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 t="s">
        <v>99</v>
      </c>
      <c r="AR105" s="67"/>
      <c r="AS105" s="67"/>
      <c r="AT105" s="67" t="s">
        <v>98</v>
      </c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 t="s">
        <v>99</v>
      </c>
      <c r="BG105" s="67"/>
      <c r="BH105" s="68"/>
    </row>
    <row r="106" spans="1:60" ht="12.75" customHeight="1" x14ac:dyDescent="0.2">
      <c r="A106" s="69" t="s">
        <v>209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18">
        <v>1</v>
      </c>
      <c r="N106" s="18"/>
      <c r="O106" s="84"/>
      <c r="P106" s="70" t="s">
        <v>115</v>
      </c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18">
        <v>10</v>
      </c>
      <c r="AC106" s="18"/>
      <c r="AD106" s="18"/>
      <c r="AE106" s="104" t="s">
        <v>116</v>
      </c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83"/>
      <c r="AQ106" s="84">
        <v>2</v>
      </c>
      <c r="AR106" s="106"/>
      <c r="AS106" s="107"/>
      <c r="AT106" s="70" t="s">
        <v>116</v>
      </c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18">
        <v>2</v>
      </c>
      <c r="BG106" s="18"/>
      <c r="BH106" s="19"/>
    </row>
    <row r="107" spans="1:60" ht="12.75" customHeight="1" x14ac:dyDescent="0.2">
      <c r="A107" s="69" t="s">
        <v>210</v>
      </c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18">
        <v>2</v>
      </c>
      <c r="N107" s="18"/>
      <c r="O107" s="18"/>
      <c r="P107" s="70" t="s">
        <v>214</v>
      </c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18">
        <v>2</v>
      </c>
      <c r="AC107" s="18"/>
      <c r="AD107" s="18"/>
      <c r="AE107" s="83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18"/>
      <c r="AR107" s="18"/>
      <c r="AS107" s="18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18"/>
      <c r="BG107" s="18"/>
      <c r="BH107" s="19"/>
    </row>
    <row r="108" spans="1:60" ht="12.75" customHeight="1" x14ac:dyDescent="0.2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18"/>
      <c r="N108" s="18"/>
      <c r="O108" s="18"/>
      <c r="P108" s="83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18"/>
      <c r="AC108" s="18"/>
      <c r="AD108" s="18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18"/>
      <c r="AR108" s="18"/>
      <c r="AS108" s="18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18"/>
      <c r="BG108" s="18"/>
      <c r="BH108" s="19"/>
    </row>
    <row r="109" spans="1:60" ht="13.5" thickBot="1" x14ac:dyDescent="0.25">
      <c r="A109" s="78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80"/>
      <c r="M109" s="73"/>
      <c r="N109" s="73"/>
      <c r="O109" s="73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3"/>
      <c r="AC109" s="73"/>
      <c r="AD109" s="73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3"/>
      <c r="AR109" s="73"/>
      <c r="AS109" s="73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3"/>
      <c r="BG109" s="73"/>
      <c r="BH109" s="74"/>
    </row>
    <row r="110" spans="1:60" s="1" customFormat="1" ht="9.9499999999999993" customHeight="1" thickBo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</row>
    <row r="111" spans="1:60" ht="15" customHeight="1" x14ac:dyDescent="0.2">
      <c r="A111" s="25" t="s">
        <v>106</v>
      </c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65" t="s">
        <v>97</v>
      </c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52">
        <f>IF(SUM(BF113:BH114)&gt;4,"!!",(ROUND(MIN(2,(SUM(BF113:BH114))),0)))</f>
        <v>0</v>
      </c>
      <c r="BG111" s="52"/>
      <c r="BH111" s="53"/>
    </row>
    <row r="112" spans="1:60" ht="15" customHeight="1" x14ac:dyDescent="0.2">
      <c r="A112" s="3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67" t="s">
        <v>107</v>
      </c>
      <c r="N112" s="67"/>
      <c r="O112" s="67"/>
      <c r="P112" s="67"/>
      <c r="Q112" s="67"/>
      <c r="R112" s="67"/>
      <c r="S112" s="67"/>
      <c r="T112" s="67"/>
      <c r="U112" s="67"/>
      <c r="V112" s="67" t="s">
        <v>108</v>
      </c>
      <c r="W112" s="67"/>
      <c r="X112" s="67"/>
      <c r="Y112" s="67"/>
      <c r="Z112" s="67"/>
      <c r="AA112" s="67"/>
      <c r="AB112" s="67"/>
      <c r="AC112" s="67"/>
      <c r="AD112" s="67" t="s">
        <v>109</v>
      </c>
      <c r="AE112" s="67"/>
      <c r="AF112" s="67"/>
      <c r="AG112" s="67"/>
      <c r="AH112" s="67"/>
      <c r="AI112" s="67"/>
      <c r="AJ112" s="67"/>
      <c r="AK112" s="67"/>
      <c r="AL112" s="67" t="s">
        <v>110</v>
      </c>
      <c r="AM112" s="67"/>
      <c r="AN112" s="67"/>
      <c r="AO112" s="67"/>
      <c r="AP112" s="67"/>
      <c r="AQ112" s="67"/>
      <c r="AR112" s="67"/>
      <c r="AS112" s="67"/>
      <c r="AT112" s="67" t="s">
        <v>111</v>
      </c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 t="s">
        <v>99</v>
      </c>
      <c r="BG112" s="67"/>
      <c r="BH112" s="68"/>
    </row>
    <row r="113" spans="1:60" ht="12.75" customHeight="1" x14ac:dyDescent="0.2">
      <c r="A113" s="85" t="s">
        <v>112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7">
        <v>9</v>
      </c>
      <c r="N113" s="87"/>
      <c r="O113" s="87"/>
      <c r="P113" s="87"/>
      <c r="Q113" s="87"/>
      <c r="R113" s="87"/>
      <c r="S113" s="87"/>
      <c r="T113" s="87"/>
      <c r="U113" s="87"/>
      <c r="V113" s="87">
        <v>3</v>
      </c>
      <c r="W113" s="87"/>
      <c r="X113" s="87"/>
      <c r="Y113" s="87"/>
      <c r="Z113" s="87"/>
      <c r="AA113" s="87"/>
      <c r="AB113" s="87"/>
      <c r="AC113" s="87"/>
      <c r="AD113" s="87">
        <v>22</v>
      </c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9">
        <f>(M113*100)+(V113*10)+(AD113)+(AL113/10)</f>
        <v>952</v>
      </c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93">
        <f>SUM(M113:AS113)/100</f>
        <v>0.34</v>
      </c>
      <c r="BG113" s="93"/>
      <c r="BH113" s="94"/>
    </row>
    <row r="114" spans="1:60" ht="12.75" customHeight="1" x14ac:dyDescent="0.2">
      <c r="A114" s="85" t="s">
        <v>113</v>
      </c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8" t="s">
        <v>95</v>
      </c>
      <c r="AM114" s="88"/>
      <c r="AN114" s="88"/>
      <c r="AO114" s="88"/>
      <c r="AP114" s="88"/>
      <c r="AQ114" s="88"/>
      <c r="AR114" s="88"/>
      <c r="AS114" s="88"/>
      <c r="AT114" s="89">
        <f>(M114*5000)+(V114*500)+(AD114*50)</f>
        <v>0</v>
      </c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93">
        <f>SUM(M114:AS114)/4</f>
        <v>0</v>
      </c>
      <c r="BG114" s="93"/>
      <c r="BH114" s="94"/>
    </row>
    <row r="115" spans="1:60" ht="13.5" customHeight="1" thickBot="1" x14ac:dyDescent="0.25">
      <c r="A115" s="95" t="s">
        <v>111</v>
      </c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7">
        <f>(M113*100)+(M114*5000)</f>
        <v>900</v>
      </c>
      <c r="N115" s="97"/>
      <c r="O115" s="97"/>
      <c r="P115" s="97"/>
      <c r="Q115" s="97"/>
      <c r="R115" s="97"/>
      <c r="S115" s="97"/>
      <c r="T115" s="97"/>
      <c r="U115" s="97"/>
      <c r="V115" s="97">
        <f>(V113*10)+(V114*500)</f>
        <v>30</v>
      </c>
      <c r="W115" s="97"/>
      <c r="X115" s="97"/>
      <c r="Y115" s="97"/>
      <c r="Z115" s="97"/>
      <c r="AA115" s="97"/>
      <c r="AB115" s="97"/>
      <c r="AC115" s="97"/>
      <c r="AD115" s="97">
        <f>(AD113)+(AD114*50)</f>
        <v>22</v>
      </c>
      <c r="AE115" s="97"/>
      <c r="AF115" s="97"/>
      <c r="AG115" s="97"/>
      <c r="AH115" s="97"/>
      <c r="AI115" s="97"/>
      <c r="AJ115" s="97"/>
      <c r="AK115" s="97"/>
      <c r="AL115" s="97">
        <f>AL113/10</f>
        <v>0</v>
      </c>
      <c r="AM115" s="97"/>
      <c r="AN115" s="97"/>
      <c r="AO115" s="97"/>
      <c r="AP115" s="97"/>
      <c r="AQ115" s="97"/>
      <c r="AR115" s="97"/>
      <c r="AS115" s="97"/>
      <c r="AT115" s="97">
        <f>SUM(M115:AS115)</f>
        <v>952</v>
      </c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8"/>
      <c r="BG115" s="98"/>
      <c r="BH115" s="99"/>
    </row>
    <row r="116" spans="1:60" x14ac:dyDescent="0.2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  <c r="BE116" s="102"/>
      <c r="BF116" s="102"/>
      <c r="BG116" s="102"/>
      <c r="BH116" s="102"/>
    </row>
    <row r="117" spans="1:60" ht="18" x14ac:dyDescent="0.2">
      <c r="A117" s="103" t="s">
        <v>114</v>
      </c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</row>
    <row r="118" spans="1:60" x14ac:dyDescent="0.2">
      <c r="A118" s="3"/>
      <c r="B118" s="10" t="s">
        <v>206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3"/>
      <c r="AE118" s="5"/>
      <c r="AF118" s="10" t="s">
        <v>241</v>
      </c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3"/>
    </row>
    <row r="119" spans="1:60" x14ac:dyDescent="0.2">
      <c r="A119" s="3"/>
      <c r="B119" s="10" t="s">
        <v>207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3"/>
      <c r="AE119" s="5"/>
      <c r="AF119" s="10" t="s">
        <v>242</v>
      </c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3"/>
    </row>
    <row r="120" spans="1:60" x14ac:dyDescent="0.2">
      <c r="A120" s="3"/>
      <c r="B120" s="10" t="s">
        <v>263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3"/>
      <c r="AE120" s="5"/>
      <c r="AF120" s="10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3"/>
    </row>
    <row r="121" spans="1:60" x14ac:dyDescent="0.2">
      <c r="A121" s="3"/>
      <c r="B121" s="10" t="s">
        <v>208</v>
      </c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3"/>
      <c r="AE121" s="5"/>
      <c r="AF121" s="10" t="s">
        <v>120</v>
      </c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3"/>
    </row>
    <row r="122" spans="1:60" x14ac:dyDescent="0.2">
      <c r="A122" s="3"/>
      <c r="B122" s="10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3"/>
      <c r="AE122" s="5"/>
      <c r="AF122" s="10" t="s">
        <v>118</v>
      </c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3"/>
    </row>
    <row r="123" spans="1:60" x14ac:dyDescent="0.2">
      <c r="A123" s="3"/>
      <c r="B123" s="10" t="s">
        <v>221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3"/>
      <c r="AE123" s="5"/>
      <c r="AF123" s="10" t="s">
        <v>122</v>
      </c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3"/>
    </row>
    <row r="124" spans="1:60" x14ac:dyDescent="0.2">
      <c r="A124" s="3"/>
      <c r="B124" s="10" t="s">
        <v>220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3"/>
      <c r="AE124" s="5"/>
      <c r="AF124" s="10" t="s">
        <v>119</v>
      </c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3"/>
    </row>
    <row r="125" spans="1:60" x14ac:dyDescent="0.2">
      <c r="A125" s="3"/>
      <c r="B125" s="10" t="s">
        <v>245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3"/>
      <c r="AE125" s="5"/>
      <c r="AF125" s="10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3"/>
    </row>
    <row r="126" spans="1:60" x14ac:dyDescent="0.2">
      <c r="A126" s="3"/>
      <c r="B126" s="10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3"/>
      <c r="AE126" s="5"/>
      <c r="AF126" s="10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3"/>
    </row>
    <row r="127" spans="1:60" x14ac:dyDescent="0.2">
      <c r="A127" s="3"/>
      <c r="B127" s="10" t="s">
        <v>222</v>
      </c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3"/>
      <c r="AE127" s="5"/>
      <c r="AF127" s="10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3"/>
    </row>
    <row r="128" spans="1:60" x14ac:dyDescent="0.2">
      <c r="A128" s="3"/>
      <c r="B128" s="10" t="s">
        <v>223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3"/>
      <c r="AE128" s="5"/>
      <c r="AF128" s="10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3"/>
    </row>
    <row r="129" spans="1:60" x14ac:dyDescent="0.2">
      <c r="A129" s="3"/>
      <c r="B129" s="10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3"/>
      <c r="AE129" s="5"/>
      <c r="AF129" s="10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3"/>
    </row>
    <row r="130" spans="1:60" x14ac:dyDescent="0.2">
      <c r="A130" s="3"/>
      <c r="B130" s="10" t="s">
        <v>265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3"/>
      <c r="AE130" s="5"/>
      <c r="AF130" s="10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3"/>
    </row>
    <row r="131" spans="1:60" x14ac:dyDescent="0.2">
      <c r="A131" s="3"/>
      <c r="B131" s="10" t="s">
        <v>264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3"/>
      <c r="AE131" s="5"/>
      <c r="AF131" s="10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3"/>
    </row>
    <row r="132" spans="1:6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</row>
  </sheetData>
  <mergeCells count="813">
    <mergeCell ref="U80:W80"/>
    <mergeCell ref="X80:AA80"/>
    <mergeCell ref="AB80:AE80"/>
    <mergeCell ref="AF80:AM80"/>
    <mergeCell ref="AN80:AU80"/>
    <mergeCell ref="AV80:AX80"/>
    <mergeCell ref="AY80:BB80"/>
    <mergeCell ref="K81:Q81"/>
    <mergeCell ref="R81:T81"/>
    <mergeCell ref="U81:W81"/>
    <mergeCell ref="X81:AA81"/>
    <mergeCell ref="AB81:AE81"/>
    <mergeCell ref="AF81:AM81"/>
    <mergeCell ref="AN81:AU81"/>
    <mergeCell ref="AV81:AX81"/>
    <mergeCell ref="AY81:BB81"/>
    <mergeCell ref="B129:AC129"/>
    <mergeCell ref="AF129:BG129"/>
    <mergeCell ref="B130:AC130"/>
    <mergeCell ref="AF130:BG130"/>
    <mergeCell ref="B131:AC131"/>
    <mergeCell ref="AF131:BG131"/>
    <mergeCell ref="K73:Q73"/>
    <mergeCell ref="R73:T73"/>
    <mergeCell ref="U73:W73"/>
    <mergeCell ref="X73:AA73"/>
    <mergeCell ref="AB73:AE73"/>
    <mergeCell ref="AF73:AM73"/>
    <mergeCell ref="AN73:AU73"/>
    <mergeCell ref="AV73:AX73"/>
    <mergeCell ref="AY73:BB73"/>
    <mergeCell ref="K74:Q74"/>
    <mergeCell ref="R74:T74"/>
    <mergeCell ref="U74:W74"/>
    <mergeCell ref="X74:AA74"/>
    <mergeCell ref="AB74:AE74"/>
    <mergeCell ref="AF74:AM74"/>
    <mergeCell ref="AN74:AU74"/>
    <mergeCell ref="AV74:AX74"/>
    <mergeCell ref="AY74:BB74"/>
    <mergeCell ref="BF64:BH64"/>
    <mergeCell ref="A64:J64"/>
    <mergeCell ref="K64:R64"/>
    <mergeCell ref="S64:X64"/>
    <mergeCell ref="Y64:AA64"/>
    <mergeCell ref="AB64:AD64"/>
    <mergeCell ref="AE64:AN64"/>
    <mergeCell ref="AO64:AV64"/>
    <mergeCell ref="AW64:BB64"/>
    <mergeCell ref="BC64:BE64"/>
    <mergeCell ref="B125:AC125"/>
    <mergeCell ref="B122:AC122"/>
    <mergeCell ref="AF122:BG122"/>
    <mergeCell ref="B123:AC123"/>
    <mergeCell ref="AF123:BG123"/>
    <mergeCell ref="B124:AC124"/>
    <mergeCell ref="AF124:BG124"/>
    <mergeCell ref="B118:AC118"/>
    <mergeCell ref="AF118:BG118"/>
    <mergeCell ref="B119:AC119"/>
    <mergeCell ref="AF119:BG119"/>
    <mergeCell ref="B120:AC120"/>
    <mergeCell ref="AF120:BG120"/>
    <mergeCell ref="B121:AC121"/>
    <mergeCell ref="AF121:BG121"/>
    <mergeCell ref="A116:BH116"/>
    <mergeCell ref="A117:BH117"/>
    <mergeCell ref="AB58:AD58"/>
    <mergeCell ref="AE58:AN58"/>
    <mergeCell ref="AO58:AV58"/>
    <mergeCell ref="AW58:BB58"/>
    <mergeCell ref="M112:U112"/>
    <mergeCell ref="V112:AC112"/>
    <mergeCell ref="AD112:AK112"/>
    <mergeCell ref="A68:BH68"/>
    <mergeCell ref="A83:BH83"/>
    <mergeCell ref="A71:BH71"/>
    <mergeCell ref="AB106:AD106"/>
    <mergeCell ref="AE106:AP106"/>
    <mergeCell ref="AQ106:AS106"/>
    <mergeCell ref="BF107:BH107"/>
    <mergeCell ref="A103:BH103"/>
    <mergeCell ref="A104:AS104"/>
    <mergeCell ref="AT104:BE104"/>
    <mergeCell ref="A94:BH94"/>
    <mergeCell ref="A95:AS95"/>
    <mergeCell ref="AT95:BE95"/>
    <mergeCell ref="BF95:BH95"/>
    <mergeCell ref="A93:L93"/>
    <mergeCell ref="AW57:BB57"/>
    <mergeCell ref="BC57:BE57"/>
    <mergeCell ref="A52:BH52"/>
    <mergeCell ref="A53:J53"/>
    <mergeCell ref="K53:R53"/>
    <mergeCell ref="S53:X53"/>
    <mergeCell ref="Y53:AA53"/>
    <mergeCell ref="AB53:AD53"/>
    <mergeCell ref="AE53:AN53"/>
    <mergeCell ref="AO53:AV53"/>
    <mergeCell ref="AW53:BB53"/>
    <mergeCell ref="BC53:BE53"/>
    <mergeCell ref="BF53:BH53"/>
    <mergeCell ref="A56:J56"/>
    <mergeCell ref="K56:R56"/>
    <mergeCell ref="S56:X56"/>
    <mergeCell ref="Y56:AA56"/>
    <mergeCell ref="AB56:AD56"/>
    <mergeCell ref="AE56:AN56"/>
    <mergeCell ref="AO56:AV56"/>
    <mergeCell ref="AW56:BB56"/>
    <mergeCell ref="BC56:BE56"/>
    <mergeCell ref="BF54:BH54"/>
    <mergeCell ref="A55:J55"/>
    <mergeCell ref="A37:BH37"/>
    <mergeCell ref="A29:BH29"/>
    <mergeCell ref="A32:BH32"/>
    <mergeCell ref="BF112:BH112"/>
    <mergeCell ref="A109:L109"/>
    <mergeCell ref="M109:O109"/>
    <mergeCell ref="P109:AA109"/>
    <mergeCell ref="AB109:AD109"/>
    <mergeCell ref="AE109:AP109"/>
    <mergeCell ref="AQ109:AS109"/>
    <mergeCell ref="A108:L108"/>
    <mergeCell ref="M108:O108"/>
    <mergeCell ref="P108:AA108"/>
    <mergeCell ref="AB108:AD108"/>
    <mergeCell ref="AE108:AP108"/>
    <mergeCell ref="AQ108:AS108"/>
    <mergeCell ref="AT108:BE108"/>
    <mergeCell ref="BF108:BH108"/>
    <mergeCell ref="BF62:BH62"/>
    <mergeCell ref="BC62:BE62"/>
    <mergeCell ref="AW62:BB62"/>
    <mergeCell ref="AO62:AV62"/>
    <mergeCell ref="AE62:AN62"/>
    <mergeCell ref="A112:L112"/>
    <mergeCell ref="A51:BH51"/>
    <mergeCell ref="BF61:BH61"/>
    <mergeCell ref="AB55:AD55"/>
    <mergeCell ref="AE55:AN55"/>
    <mergeCell ref="AO55:AV55"/>
    <mergeCell ref="AW55:BB55"/>
    <mergeCell ref="BC55:BE55"/>
    <mergeCell ref="BF55:BH55"/>
    <mergeCell ref="BC61:BE61"/>
    <mergeCell ref="AW61:BB61"/>
    <mergeCell ref="AO61:AV61"/>
    <mergeCell ref="AE61:AN61"/>
    <mergeCell ref="BF59:BH59"/>
    <mergeCell ref="BF60:BH60"/>
    <mergeCell ref="BF56:BH56"/>
    <mergeCell ref="BF57:BH57"/>
    <mergeCell ref="A60:J60"/>
    <mergeCell ref="A57:J57"/>
    <mergeCell ref="K57:R57"/>
    <mergeCell ref="S57:X57"/>
    <mergeCell ref="Y57:AA57"/>
    <mergeCell ref="AB57:AD57"/>
    <mergeCell ref="AE57:AN57"/>
    <mergeCell ref="AO57:AV57"/>
    <mergeCell ref="M93:O93"/>
    <mergeCell ref="P93:AA93"/>
    <mergeCell ref="AB93:AD93"/>
    <mergeCell ref="BF104:BH104"/>
    <mergeCell ref="A115:L115"/>
    <mergeCell ref="M115:U115"/>
    <mergeCell ref="V115:AC115"/>
    <mergeCell ref="AD115:AK115"/>
    <mergeCell ref="AL115:AS115"/>
    <mergeCell ref="AT115:BE115"/>
    <mergeCell ref="AT101:BE101"/>
    <mergeCell ref="AT98:BE98"/>
    <mergeCell ref="AT96:BE96"/>
    <mergeCell ref="A105:L105"/>
    <mergeCell ref="M105:O105"/>
    <mergeCell ref="P105:AA105"/>
    <mergeCell ref="AB105:AD105"/>
    <mergeCell ref="AE105:AP105"/>
    <mergeCell ref="AQ105:AS105"/>
    <mergeCell ref="A107:L107"/>
    <mergeCell ref="M107:O107"/>
    <mergeCell ref="P107:AA107"/>
    <mergeCell ref="AB107:AD107"/>
    <mergeCell ref="BF115:BH115"/>
    <mergeCell ref="A114:L114"/>
    <mergeCell ref="M114:U114"/>
    <mergeCell ref="V114:AC114"/>
    <mergeCell ref="AD114:AK114"/>
    <mergeCell ref="AL114:AS114"/>
    <mergeCell ref="AT114:BE114"/>
    <mergeCell ref="A3:BH3"/>
    <mergeCell ref="A1:BH1"/>
    <mergeCell ref="A22:BH22"/>
    <mergeCell ref="A2:BH2"/>
    <mergeCell ref="A4:BH4"/>
    <mergeCell ref="BF114:BH114"/>
    <mergeCell ref="AL112:AS112"/>
    <mergeCell ref="AT112:BE112"/>
    <mergeCell ref="AT109:BE109"/>
    <mergeCell ref="BF109:BH109"/>
    <mergeCell ref="A110:BH110"/>
    <mergeCell ref="A113:L113"/>
    <mergeCell ref="M113:U113"/>
    <mergeCell ref="V113:AC113"/>
    <mergeCell ref="AD113:AK113"/>
    <mergeCell ref="AL113:AS113"/>
    <mergeCell ref="AT113:BE113"/>
    <mergeCell ref="BF113:BH113"/>
    <mergeCell ref="A111:AS111"/>
    <mergeCell ref="AT111:BE111"/>
    <mergeCell ref="BF111:BH111"/>
    <mergeCell ref="AT106:BE106"/>
    <mergeCell ref="BF106:BH106"/>
    <mergeCell ref="AT107:BE107"/>
    <mergeCell ref="AT105:BE105"/>
    <mergeCell ref="BF105:BH105"/>
    <mergeCell ref="AE107:AP107"/>
    <mergeCell ref="AQ107:AS107"/>
    <mergeCell ref="A106:L106"/>
    <mergeCell ref="M106:O106"/>
    <mergeCell ref="P106:AA106"/>
    <mergeCell ref="BF101:BH101"/>
    <mergeCell ref="A102:L102"/>
    <mergeCell ref="M102:O102"/>
    <mergeCell ref="P102:AA102"/>
    <mergeCell ref="AB102:AD102"/>
    <mergeCell ref="AE102:AP102"/>
    <mergeCell ref="AQ102:AS102"/>
    <mergeCell ref="AT102:BE102"/>
    <mergeCell ref="BF102:BH102"/>
    <mergeCell ref="A101:L101"/>
    <mergeCell ref="M101:O101"/>
    <mergeCell ref="P101:AA101"/>
    <mergeCell ref="AB101:AD101"/>
    <mergeCell ref="AE101:AP101"/>
    <mergeCell ref="AQ101:AS101"/>
    <mergeCell ref="BF98:BH98"/>
    <mergeCell ref="A99:BH99"/>
    <mergeCell ref="A100:AS100"/>
    <mergeCell ref="AT100:BE100"/>
    <mergeCell ref="BF100:BH100"/>
    <mergeCell ref="A98:L98"/>
    <mergeCell ref="M98:O98"/>
    <mergeCell ref="P98:AA98"/>
    <mergeCell ref="AB98:AD98"/>
    <mergeCell ref="AE98:AP98"/>
    <mergeCell ref="AQ98:AS98"/>
    <mergeCell ref="BF96:BH96"/>
    <mergeCell ref="A97:L97"/>
    <mergeCell ref="M97:O97"/>
    <mergeCell ref="P97:AA97"/>
    <mergeCell ref="AB97:AD97"/>
    <mergeCell ref="AE97:AP97"/>
    <mergeCell ref="AQ97:AS97"/>
    <mergeCell ref="AT97:BE97"/>
    <mergeCell ref="BF97:BH97"/>
    <mergeCell ref="A96:L96"/>
    <mergeCell ref="M96:O96"/>
    <mergeCell ref="P96:AA96"/>
    <mergeCell ref="AB96:AD96"/>
    <mergeCell ref="AE96:AP96"/>
    <mergeCell ref="AQ96:AS96"/>
    <mergeCell ref="BF92:BH92"/>
    <mergeCell ref="AT93:BE93"/>
    <mergeCell ref="BF93:BH93"/>
    <mergeCell ref="A89:BH89"/>
    <mergeCell ref="A90:AS90"/>
    <mergeCell ref="AT90:BE90"/>
    <mergeCell ref="BF90:BH90"/>
    <mergeCell ref="A91:L91"/>
    <mergeCell ref="M91:O91"/>
    <mergeCell ref="P91:AA91"/>
    <mergeCell ref="AB91:AD91"/>
    <mergeCell ref="AE91:AP91"/>
    <mergeCell ref="AQ91:AS91"/>
    <mergeCell ref="AT91:BE91"/>
    <mergeCell ref="BF91:BH91"/>
    <mergeCell ref="AE93:AP93"/>
    <mergeCell ref="AQ93:AS93"/>
    <mergeCell ref="A92:L92"/>
    <mergeCell ref="M92:O92"/>
    <mergeCell ref="P92:AA92"/>
    <mergeCell ref="AB92:AD92"/>
    <mergeCell ref="AE92:AP92"/>
    <mergeCell ref="AQ92:AS92"/>
    <mergeCell ref="AT92:BE92"/>
    <mergeCell ref="A88:L88"/>
    <mergeCell ref="M88:O88"/>
    <mergeCell ref="P88:AA88"/>
    <mergeCell ref="AB88:AD88"/>
    <mergeCell ref="AE88:AP88"/>
    <mergeCell ref="AQ88:AS88"/>
    <mergeCell ref="AT88:BE88"/>
    <mergeCell ref="BF88:BH88"/>
    <mergeCell ref="A87:L87"/>
    <mergeCell ref="M87:O87"/>
    <mergeCell ref="P87:AA87"/>
    <mergeCell ref="AB87:AD87"/>
    <mergeCell ref="AE87:AP87"/>
    <mergeCell ref="AQ87:AS87"/>
    <mergeCell ref="A86:L86"/>
    <mergeCell ref="M86:O86"/>
    <mergeCell ref="P86:AA86"/>
    <mergeCell ref="AB86:AD86"/>
    <mergeCell ref="AE86:AP86"/>
    <mergeCell ref="AQ86:AS86"/>
    <mergeCell ref="AT86:BE86"/>
    <mergeCell ref="BF86:BH86"/>
    <mergeCell ref="AT87:BE87"/>
    <mergeCell ref="BF87:BH87"/>
    <mergeCell ref="BF84:BH84"/>
    <mergeCell ref="A85:L85"/>
    <mergeCell ref="M85:O85"/>
    <mergeCell ref="P85:AA85"/>
    <mergeCell ref="AB85:AD85"/>
    <mergeCell ref="AE85:AP85"/>
    <mergeCell ref="AQ85:AS85"/>
    <mergeCell ref="AT85:BE85"/>
    <mergeCell ref="BF85:BH85"/>
    <mergeCell ref="A84:AS84"/>
    <mergeCell ref="AT84:BE84"/>
    <mergeCell ref="K82:Q82"/>
    <mergeCell ref="R82:T82"/>
    <mergeCell ref="U82:W82"/>
    <mergeCell ref="X82:AA82"/>
    <mergeCell ref="AB82:AE82"/>
    <mergeCell ref="AF82:AM82"/>
    <mergeCell ref="AN82:AU82"/>
    <mergeCell ref="AV82:AX82"/>
    <mergeCell ref="AY82:BB82"/>
    <mergeCell ref="BC74:BE74"/>
    <mergeCell ref="BF74:BH74"/>
    <mergeCell ref="A74:J74"/>
    <mergeCell ref="A72:BH72"/>
    <mergeCell ref="BC73:BE73"/>
    <mergeCell ref="BF73:BH73"/>
    <mergeCell ref="A73:J73"/>
    <mergeCell ref="A65:J65"/>
    <mergeCell ref="K65:R65"/>
    <mergeCell ref="S65:X65"/>
    <mergeCell ref="Y65:AA65"/>
    <mergeCell ref="BF66:BH66"/>
    <mergeCell ref="A67:J67"/>
    <mergeCell ref="K67:R67"/>
    <mergeCell ref="S67:X67"/>
    <mergeCell ref="Y67:AA67"/>
    <mergeCell ref="AB67:AD67"/>
    <mergeCell ref="AE67:AN67"/>
    <mergeCell ref="AO67:AV67"/>
    <mergeCell ref="AW67:BB67"/>
    <mergeCell ref="BC67:BE67"/>
    <mergeCell ref="BF67:BH67"/>
    <mergeCell ref="A66:J66"/>
    <mergeCell ref="K66:R66"/>
    <mergeCell ref="S66:X66"/>
    <mergeCell ref="Y66:AA66"/>
    <mergeCell ref="AB66:AD66"/>
    <mergeCell ref="AE66:AN66"/>
    <mergeCell ref="AO66:AV66"/>
    <mergeCell ref="AW66:BB66"/>
    <mergeCell ref="BC66:BE66"/>
    <mergeCell ref="BF63:BH63"/>
    <mergeCell ref="A63:J63"/>
    <mergeCell ref="K63:R63"/>
    <mergeCell ref="S63:X63"/>
    <mergeCell ref="Y63:AA63"/>
    <mergeCell ref="AB63:AD63"/>
    <mergeCell ref="AE63:AN63"/>
    <mergeCell ref="AO63:AV63"/>
    <mergeCell ref="AW63:BB63"/>
    <mergeCell ref="BC63:BE63"/>
    <mergeCell ref="A62:J62"/>
    <mergeCell ref="K62:R62"/>
    <mergeCell ref="S62:X62"/>
    <mergeCell ref="Y62:AA62"/>
    <mergeCell ref="AB62:AD62"/>
    <mergeCell ref="A61:J61"/>
    <mergeCell ref="K61:R61"/>
    <mergeCell ref="S61:X61"/>
    <mergeCell ref="Y61:AA61"/>
    <mergeCell ref="AB61:AD61"/>
    <mergeCell ref="BC60:BE60"/>
    <mergeCell ref="A59:J59"/>
    <mergeCell ref="K59:R59"/>
    <mergeCell ref="S59:X59"/>
    <mergeCell ref="Y59:AA59"/>
    <mergeCell ref="AB59:AD59"/>
    <mergeCell ref="AE59:AN59"/>
    <mergeCell ref="AO59:AV59"/>
    <mergeCell ref="AW59:BB59"/>
    <mergeCell ref="BC59:BE59"/>
    <mergeCell ref="K60:R60"/>
    <mergeCell ref="S60:X60"/>
    <mergeCell ref="Y60:AA60"/>
    <mergeCell ref="AB60:AD60"/>
    <mergeCell ref="AE60:AN60"/>
    <mergeCell ref="AO60:AV60"/>
    <mergeCell ref="AW60:BB60"/>
    <mergeCell ref="K55:R55"/>
    <mergeCell ref="S55:X55"/>
    <mergeCell ref="Y55:AA55"/>
    <mergeCell ref="AB54:AD54"/>
    <mergeCell ref="AE54:AN54"/>
    <mergeCell ref="AO54:AV54"/>
    <mergeCell ref="AW54:BB54"/>
    <mergeCell ref="BC54:BE54"/>
    <mergeCell ref="A54:J54"/>
    <mergeCell ref="K54:R54"/>
    <mergeCell ref="S54:X54"/>
    <mergeCell ref="Y54:AA54"/>
    <mergeCell ref="A48:J48"/>
    <mergeCell ref="K48:O48"/>
    <mergeCell ref="P48:T48"/>
    <mergeCell ref="U48:Y48"/>
    <mergeCell ref="Z48:AD48"/>
    <mergeCell ref="AJ48:AN48"/>
    <mergeCell ref="AO48:AS48"/>
    <mergeCell ref="AT48:AX48"/>
    <mergeCell ref="AY48:BC48"/>
    <mergeCell ref="A49:BH49"/>
    <mergeCell ref="A50:H50"/>
    <mergeCell ref="I50:L50"/>
    <mergeCell ref="M50:T50"/>
    <mergeCell ref="U50:X50"/>
    <mergeCell ref="Y50:AF50"/>
    <mergeCell ref="AG50:AJ50"/>
    <mergeCell ref="AK50:AR50"/>
    <mergeCell ref="AS50:AV50"/>
    <mergeCell ref="AW50:BD50"/>
    <mergeCell ref="BE50:BH50"/>
    <mergeCell ref="U46:AD46"/>
    <mergeCell ref="AE46:AN46"/>
    <mergeCell ref="AO46:AX46"/>
    <mergeCell ref="AY46:BH46"/>
    <mergeCell ref="K47:O47"/>
    <mergeCell ref="P47:T47"/>
    <mergeCell ref="U47:Y47"/>
    <mergeCell ref="Z47:AD47"/>
    <mergeCell ref="BD48:BH48"/>
    <mergeCell ref="AE48:AI48"/>
    <mergeCell ref="BD43:BH43"/>
    <mergeCell ref="AE43:AI43"/>
    <mergeCell ref="A45:J45"/>
    <mergeCell ref="K45:O45"/>
    <mergeCell ref="P45:T45"/>
    <mergeCell ref="U45:Y45"/>
    <mergeCell ref="Z45:AD45"/>
    <mergeCell ref="AE45:AI45"/>
    <mergeCell ref="AJ45:AN45"/>
    <mergeCell ref="AO45:AS45"/>
    <mergeCell ref="AT45:AX45"/>
    <mergeCell ref="AY45:BC45"/>
    <mergeCell ref="BD45:BH45"/>
    <mergeCell ref="A43:J43"/>
    <mergeCell ref="K43:O43"/>
    <mergeCell ref="P43:T43"/>
    <mergeCell ref="U43:Y43"/>
    <mergeCell ref="Z43:AD43"/>
    <mergeCell ref="AJ43:AN43"/>
    <mergeCell ref="AO43:AS43"/>
    <mergeCell ref="AT43:AX43"/>
    <mergeCell ref="AY43:BC43"/>
    <mergeCell ref="A44:J44"/>
    <mergeCell ref="K44:O44"/>
    <mergeCell ref="AE42:AI42"/>
    <mergeCell ref="AJ42:AN42"/>
    <mergeCell ref="AO42:AS42"/>
    <mergeCell ref="AT42:AX42"/>
    <mergeCell ref="AY42:BC42"/>
    <mergeCell ref="BD42:BH42"/>
    <mergeCell ref="A41:J42"/>
    <mergeCell ref="K41:T41"/>
    <mergeCell ref="U41:AD41"/>
    <mergeCell ref="AE41:AN41"/>
    <mergeCell ref="AO41:AX41"/>
    <mergeCell ref="AY41:BH41"/>
    <mergeCell ref="K42:O42"/>
    <mergeCell ref="P42:T42"/>
    <mergeCell ref="U42:Y42"/>
    <mergeCell ref="Z42:AD42"/>
    <mergeCell ref="AE40:AN40"/>
    <mergeCell ref="AO40:AR40"/>
    <mergeCell ref="AS40:AV40"/>
    <mergeCell ref="AW40:AZ40"/>
    <mergeCell ref="BA40:BD40"/>
    <mergeCell ref="BE40:BH40"/>
    <mergeCell ref="A40:J40"/>
    <mergeCell ref="K40:N40"/>
    <mergeCell ref="O40:R40"/>
    <mergeCell ref="S40:V40"/>
    <mergeCell ref="W40:Z40"/>
    <mergeCell ref="AA40:AD40"/>
    <mergeCell ref="A38:J39"/>
    <mergeCell ref="K38:N39"/>
    <mergeCell ref="O38:V38"/>
    <mergeCell ref="W38:AD38"/>
    <mergeCell ref="AE38:AN39"/>
    <mergeCell ref="AO38:AR39"/>
    <mergeCell ref="AS38:AZ38"/>
    <mergeCell ref="BA38:BH38"/>
    <mergeCell ref="O39:R39"/>
    <mergeCell ref="S39:V39"/>
    <mergeCell ref="W39:Z39"/>
    <mergeCell ref="AA39:AD39"/>
    <mergeCell ref="AS39:AV39"/>
    <mergeCell ref="AW39:AZ39"/>
    <mergeCell ref="BA39:BD39"/>
    <mergeCell ref="BE39:BH39"/>
    <mergeCell ref="A33:BH33"/>
    <mergeCell ref="A34:O34"/>
    <mergeCell ref="P34:AD34"/>
    <mergeCell ref="AE34:AS34"/>
    <mergeCell ref="AT34:BH34"/>
    <mergeCell ref="A36:O36"/>
    <mergeCell ref="P36:AD36"/>
    <mergeCell ref="AE36:AS36"/>
    <mergeCell ref="AT36:BH36"/>
    <mergeCell ref="A35:O35"/>
    <mergeCell ref="P35:AD35"/>
    <mergeCell ref="AE35:AS35"/>
    <mergeCell ref="AT35:BH35"/>
    <mergeCell ref="A30:BH30"/>
    <mergeCell ref="A31:J31"/>
    <mergeCell ref="K31:T31"/>
    <mergeCell ref="U31:AD31"/>
    <mergeCell ref="AE31:AN31"/>
    <mergeCell ref="AO31:AX31"/>
    <mergeCell ref="AY31:BH31"/>
    <mergeCell ref="AG28:AJ28"/>
    <mergeCell ref="AK28:AN28"/>
    <mergeCell ref="AO28:AR28"/>
    <mergeCell ref="AS28:AV28"/>
    <mergeCell ref="AW28:AZ28"/>
    <mergeCell ref="BA28:BD28"/>
    <mergeCell ref="A27:H27"/>
    <mergeCell ref="I27:L27"/>
    <mergeCell ref="M27:P27"/>
    <mergeCell ref="Q27:T27"/>
    <mergeCell ref="U27:X27"/>
    <mergeCell ref="AW27:AZ27"/>
    <mergeCell ref="BA27:BD27"/>
    <mergeCell ref="BE27:BH27"/>
    <mergeCell ref="A28:H28"/>
    <mergeCell ref="I28:L28"/>
    <mergeCell ref="M28:P28"/>
    <mergeCell ref="Q28:T28"/>
    <mergeCell ref="U28:X28"/>
    <mergeCell ref="Y28:AB28"/>
    <mergeCell ref="AC28:AF28"/>
    <mergeCell ref="Y27:AB27"/>
    <mergeCell ref="AC27:AF27"/>
    <mergeCell ref="AG27:AJ27"/>
    <mergeCell ref="AK27:AN27"/>
    <mergeCell ref="AO27:AR27"/>
    <mergeCell ref="AS27:AV27"/>
    <mergeCell ref="BE28:BH28"/>
    <mergeCell ref="BE25:BH25"/>
    <mergeCell ref="A26:H26"/>
    <mergeCell ref="I26:L26"/>
    <mergeCell ref="M26:P26"/>
    <mergeCell ref="Q26:T26"/>
    <mergeCell ref="U26:X26"/>
    <mergeCell ref="Y26:AB26"/>
    <mergeCell ref="AC26:AF26"/>
    <mergeCell ref="AG26:AJ26"/>
    <mergeCell ref="AK26:AN26"/>
    <mergeCell ref="AG25:AJ25"/>
    <mergeCell ref="AK25:AN25"/>
    <mergeCell ref="AO25:AR25"/>
    <mergeCell ref="AS25:AV25"/>
    <mergeCell ref="AW25:AZ25"/>
    <mergeCell ref="BA25:BD25"/>
    <mergeCell ref="AO26:AR26"/>
    <mergeCell ref="AS26:AV26"/>
    <mergeCell ref="AW26:AZ26"/>
    <mergeCell ref="BA26:BD26"/>
    <mergeCell ref="BE26:BH26"/>
    <mergeCell ref="A25:H25"/>
    <mergeCell ref="I25:L25"/>
    <mergeCell ref="M25:P25"/>
    <mergeCell ref="Q25:T25"/>
    <mergeCell ref="U25:X25"/>
    <mergeCell ref="Y25:AB25"/>
    <mergeCell ref="AC25:AF25"/>
    <mergeCell ref="Y24:AB24"/>
    <mergeCell ref="AC24:AF24"/>
    <mergeCell ref="BE21:BH21"/>
    <mergeCell ref="A23:BH23"/>
    <mergeCell ref="A24:H24"/>
    <mergeCell ref="I24:L24"/>
    <mergeCell ref="M24:P24"/>
    <mergeCell ref="Q24:T24"/>
    <mergeCell ref="U24:X24"/>
    <mergeCell ref="AW24:AZ24"/>
    <mergeCell ref="BA24:BD24"/>
    <mergeCell ref="BE24:BH24"/>
    <mergeCell ref="AG24:AJ24"/>
    <mergeCell ref="AK24:AN24"/>
    <mergeCell ref="AO24:AR24"/>
    <mergeCell ref="AS24:AV24"/>
    <mergeCell ref="A21:H21"/>
    <mergeCell ref="I21:L21"/>
    <mergeCell ref="M21:T21"/>
    <mergeCell ref="U21:X21"/>
    <mergeCell ref="Y21:AF21"/>
    <mergeCell ref="AG21:AJ21"/>
    <mergeCell ref="AK21:AR21"/>
    <mergeCell ref="AS21:AV21"/>
    <mergeCell ref="AW21:BD21"/>
    <mergeCell ref="BE18:BH18"/>
    <mergeCell ref="A19:BH19"/>
    <mergeCell ref="A20:H20"/>
    <mergeCell ref="I20:L20"/>
    <mergeCell ref="M20:T20"/>
    <mergeCell ref="U20:X20"/>
    <mergeCell ref="Y20:AF20"/>
    <mergeCell ref="AG20:AJ20"/>
    <mergeCell ref="AK20:AR20"/>
    <mergeCell ref="AS20:AV20"/>
    <mergeCell ref="AW20:BD20"/>
    <mergeCell ref="BE20:BH20"/>
    <mergeCell ref="A18:H18"/>
    <mergeCell ref="I18:L18"/>
    <mergeCell ref="M18:T18"/>
    <mergeCell ref="U18:X18"/>
    <mergeCell ref="Y18:AF18"/>
    <mergeCell ref="AG18:AJ18"/>
    <mergeCell ref="AK18:AR18"/>
    <mergeCell ref="AS18:AV18"/>
    <mergeCell ref="AW18:BD18"/>
    <mergeCell ref="AT15:BC15"/>
    <mergeCell ref="BD15:BH15"/>
    <mergeCell ref="A16:BH16"/>
    <mergeCell ref="A17:H17"/>
    <mergeCell ref="I17:L17"/>
    <mergeCell ref="M17:T17"/>
    <mergeCell ref="U17:X17"/>
    <mergeCell ref="Y17:AF17"/>
    <mergeCell ref="AG17:AJ17"/>
    <mergeCell ref="AK17:AR17"/>
    <mergeCell ref="A15:J15"/>
    <mergeCell ref="K15:O15"/>
    <mergeCell ref="P15:Y15"/>
    <mergeCell ref="Z15:AD15"/>
    <mergeCell ref="AE15:AN15"/>
    <mergeCell ref="AO15:AS15"/>
    <mergeCell ref="AS17:AV17"/>
    <mergeCell ref="AW17:BD17"/>
    <mergeCell ref="BE17:BH17"/>
    <mergeCell ref="A14:J14"/>
    <mergeCell ref="K14:O14"/>
    <mergeCell ref="P14:Y14"/>
    <mergeCell ref="Z14:AD14"/>
    <mergeCell ref="AE14:AN14"/>
    <mergeCell ref="AO14:AS14"/>
    <mergeCell ref="AT14:BC14"/>
    <mergeCell ref="BD14:BH14"/>
    <mergeCell ref="A13:J13"/>
    <mergeCell ref="K13:O13"/>
    <mergeCell ref="P13:Y13"/>
    <mergeCell ref="Z13:AD13"/>
    <mergeCell ref="AE13:AN13"/>
    <mergeCell ref="AO13:AS13"/>
    <mergeCell ref="AW7:BC7"/>
    <mergeCell ref="BD7:BH7"/>
    <mergeCell ref="AW8:BC8"/>
    <mergeCell ref="BD8:BH8"/>
    <mergeCell ref="A7:E7"/>
    <mergeCell ref="F7:O7"/>
    <mergeCell ref="AT13:BC13"/>
    <mergeCell ref="BD13:BH13"/>
    <mergeCell ref="P7:T7"/>
    <mergeCell ref="U7:AE7"/>
    <mergeCell ref="AF7:AM7"/>
    <mergeCell ref="AN7:AV7"/>
    <mergeCell ref="A12:J12"/>
    <mergeCell ref="K12:O12"/>
    <mergeCell ref="P44:T44"/>
    <mergeCell ref="U44:Y44"/>
    <mergeCell ref="Z44:AD44"/>
    <mergeCell ref="AE44:AI44"/>
    <mergeCell ref="AJ44:AN44"/>
    <mergeCell ref="A8:E8"/>
    <mergeCell ref="F8:O8"/>
    <mergeCell ref="P8:T8"/>
    <mergeCell ref="U8:AE8"/>
    <mergeCell ref="AF8:AM8"/>
    <mergeCell ref="AN8:AV8"/>
    <mergeCell ref="A11:BH11"/>
    <mergeCell ref="P12:Y12"/>
    <mergeCell ref="Z12:AD12"/>
    <mergeCell ref="AE12:AN12"/>
    <mergeCell ref="AO12:AS12"/>
    <mergeCell ref="AT12:BC12"/>
    <mergeCell ref="BD12:BH12"/>
    <mergeCell ref="A9:O9"/>
    <mergeCell ref="P9:AA9"/>
    <mergeCell ref="AB9:AL9"/>
    <mergeCell ref="AM9:AW9"/>
    <mergeCell ref="AX9:BH9"/>
    <mergeCell ref="A10:BH10"/>
    <mergeCell ref="A5:BH5"/>
    <mergeCell ref="A6:E6"/>
    <mergeCell ref="F6:O6"/>
    <mergeCell ref="P6:T6"/>
    <mergeCell ref="U6:AE6"/>
    <mergeCell ref="AF6:AM6"/>
    <mergeCell ref="AN6:AV6"/>
    <mergeCell ref="AW6:BC6"/>
    <mergeCell ref="BD6:BH6"/>
    <mergeCell ref="A58:J58"/>
    <mergeCell ref="K58:R58"/>
    <mergeCell ref="S58:X58"/>
    <mergeCell ref="Y58:AA58"/>
    <mergeCell ref="AO44:AS44"/>
    <mergeCell ref="AT44:AX44"/>
    <mergeCell ref="AY44:BC44"/>
    <mergeCell ref="BD44:BH44"/>
    <mergeCell ref="AB65:AD65"/>
    <mergeCell ref="AE65:AN65"/>
    <mergeCell ref="AO65:AV65"/>
    <mergeCell ref="AW65:BB65"/>
    <mergeCell ref="BC65:BE65"/>
    <mergeCell ref="BF65:BH65"/>
    <mergeCell ref="BC58:BE58"/>
    <mergeCell ref="BF58:BH58"/>
    <mergeCell ref="AE47:AI47"/>
    <mergeCell ref="AJ47:AN47"/>
    <mergeCell ref="AO47:AS47"/>
    <mergeCell ref="AT47:AX47"/>
    <mergeCell ref="AY47:BC47"/>
    <mergeCell ref="BD47:BH47"/>
    <mergeCell ref="A46:J47"/>
    <mergeCell ref="K46:T46"/>
    <mergeCell ref="BC75:BE75"/>
    <mergeCell ref="BF75:BH75"/>
    <mergeCell ref="A75:J75"/>
    <mergeCell ref="K75:Q75"/>
    <mergeCell ref="R75:T75"/>
    <mergeCell ref="U75:W75"/>
    <mergeCell ref="X75:AA75"/>
    <mergeCell ref="AB75:AE75"/>
    <mergeCell ref="AF75:AM75"/>
    <mergeCell ref="AN75:AU75"/>
    <mergeCell ref="AV75:AX75"/>
    <mergeCell ref="AY75:BB75"/>
    <mergeCell ref="BC76:BE76"/>
    <mergeCell ref="BF76:BH76"/>
    <mergeCell ref="A76:J76"/>
    <mergeCell ref="K76:Q76"/>
    <mergeCell ref="R76:T76"/>
    <mergeCell ref="U76:W76"/>
    <mergeCell ref="X76:AA76"/>
    <mergeCell ref="AB76:AE76"/>
    <mergeCell ref="AF76:AM76"/>
    <mergeCell ref="AN76:AU76"/>
    <mergeCell ref="AV76:AX76"/>
    <mergeCell ref="AY76:BB76"/>
    <mergeCell ref="BC77:BE77"/>
    <mergeCell ref="BF77:BH77"/>
    <mergeCell ref="A77:J77"/>
    <mergeCell ref="K77:Q77"/>
    <mergeCell ref="R77:T77"/>
    <mergeCell ref="U77:W77"/>
    <mergeCell ref="X77:AA77"/>
    <mergeCell ref="AB77:AE77"/>
    <mergeCell ref="AF77:AM77"/>
    <mergeCell ref="AN77:AU77"/>
    <mergeCell ref="AV77:AX77"/>
    <mergeCell ref="AY77:BB77"/>
    <mergeCell ref="B126:AC126"/>
    <mergeCell ref="B127:AC127"/>
    <mergeCell ref="B128:AC128"/>
    <mergeCell ref="AF125:BG125"/>
    <mergeCell ref="AF126:BG126"/>
    <mergeCell ref="AF127:BG127"/>
    <mergeCell ref="AF128:BG128"/>
    <mergeCell ref="BC78:BE78"/>
    <mergeCell ref="BF78:BH78"/>
    <mergeCell ref="BC79:BE79"/>
    <mergeCell ref="BF79:BH79"/>
    <mergeCell ref="BC80:BE80"/>
    <mergeCell ref="BF80:BH80"/>
    <mergeCell ref="BC81:BE81"/>
    <mergeCell ref="BF81:BH81"/>
    <mergeCell ref="A79:J79"/>
    <mergeCell ref="BC82:BE82"/>
    <mergeCell ref="BF82:BH82"/>
    <mergeCell ref="A82:J82"/>
    <mergeCell ref="A78:J78"/>
    <mergeCell ref="K78:Q78"/>
    <mergeCell ref="R78:T78"/>
    <mergeCell ref="U78:W78"/>
    <mergeCell ref="X78:AA78"/>
    <mergeCell ref="AB78:AE78"/>
    <mergeCell ref="AF78:AM78"/>
    <mergeCell ref="AN78:AU78"/>
    <mergeCell ref="AV78:AX78"/>
    <mergeCell ref="AY78:BB78"/>
    <mergeCell ref="A80:J80"/>
    <mergeCell ref="K79:Q79"/>
    <mergeCell ref="R79:T79"/>
    <mergeCell ref="U79:W79"/>
    <mergeCell ref="X79:AA79"/>
    <mergeCell ref="AB79:AE79"/>
    <mergeCell ref="AF79:AM79"/>
    <mergeCell ref="AN79:AU79"/>
    <mergeCell ref="AV79:AX79"/>
    <mergeCell ref="AY79:BB79"/>
    <mergeCell ref="K80:Q80"/>
    <mergeCell ref="R80:T80"/>
    <mergeCell ref="A81:J81"/>
  </mergeCells>
  <phoneticPr fontId="21" type="noConversion"/>
  <pageMargins left="0.7" right="0.7" top="0.75" bottom="0.75" header="0.3" footer="0.3"/>
  <pageSetup scale="76" fitToHeight="0" orientation="portrait" horizontalDpi="4294967293" r:id="rId1"/>
  <ignoredErrors>
    <ignoredError sqref="O40:AD40 AS40:BH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Clint Hocking</cp:lastModifiedBy>
  <cp:lastPrinted>2025-08-29T14:56:23Z</cp:lastPrinted>
  <dcterms:created xsi:type="dcterms:W3CDTF">2003-12-15T08:02:16Z</dcterms:created>
  <dcterms:modified xsi:type="dcterms:W3CDTF">2025-08-29T17:15:47Z</dcterms:modified>
</cp:coreProperties>
</file>