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Ubisoft\Desktop\My Dox\Mythmaster_MAIN\contentQuickStart\files\"/>
    </mc:Choice>
  </mc:AlternateContent>
  <xr:revisionPtr revIDLastSave="0" documentId="13_ncr:1_{24E38037-8E86-4838-82F8-6F9BA4B51E72}" xr6:coauthVersionLast="47" xr6:coauthVersionMax="47" xr10:uidLastSave="{00000000-0000-0000-0000-000000000000}"/>
  <bookViews>
    <workbookView xWindow="31095" yWindow="2655" windowWidth="21120" windowHeight="14295" tabRatio="928" xr2:uid="{00000000-000D-0000-FFFF-FFFF00000000}"/>
  </bookViews>
  <sheets>
    <sheet name="Sheet1" sheetId="3" r:id="rId1"/>
  </sheets>
  <externalReferences>
    <externalReference r:id="rId2"/>
  </externalReferences>
  <definedNames>
    <definedName name="FORM884">'[1]884'!#REF!</definedName>
    <definedName name="FORM886">'[1]886'!#REF!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07" i="3" l="1"/>
  <c r="AD107" i="3"/>
  <c r="V107" i="3"/>
  <c r="M107" i="3"/>
  <c r="BF106" i="3"/>
  <c r="AT106" i="3"/>
  <c r="BF105" i="3"/>
  <c r="BF103" i="3" s="1"/>
  <c r="AT105" i="3"/>
  <c r="AT107" i="3" l="1"/>
  <c r="BF83" i="3" l="1"/>
  <c r="BF72" i="3"/>
  <c r="BF78" i="3"/>
  <c r="BF87" i="3"/>
  <c r="BF92" i="3"/>
  <c r="BF96" i="3"/>
</calcChain>
</file>

<file path=xl/sharedStrings.xml><?xml version="1.0" encoding="utf-8"?>
<sst xmlns="http://schemas.openxmlformats.org/spreadsheetml/2006/main" count="368" uniqueCount="252">
  <si>
    <t>VITALS</t>
  </si>
  <si>
    <t>Species</t>
  </si>
  <si>
    <t>Gender</t>
  </si>
  <si>
    <t>Social Status</t>
  </si>
  <si>
    <t>Power</t>
  </si>
  <si>
    <t>Height</t>
  </si>
  <si>
    <t>Weight</t>
  </si>
  <si>
    <t>Age</t>
  </si>
  <si>
    <t>Experience</t>
  </si>
  <si>
    <t>Title</t>
  </si>
  <si>
    <t>Faction</t>
  </si>
  <si>
    <t>Type</t>
  </si>
  <si>
    <t>Rank</t>
  </si>
  <si>
    <t>Personality Traits</t>
  </si>
  <si>
    <t>STATS &amp; ATTRIBUTES</t>
  </si>
  <si>
    <t>INTENSITY</t>
  </si>
  <si>
    <t>ADAPTABILITY</t>
  </si>
  <si>
    <t>STABILITY</t>
  </si>
  <si>
    <t>PHYSICAL</t>
  </si>
  <si>
    <t>STRENGTH</t>
  </si>
  <si>
    <t>AGILITY</t>
  </si>
  <si>
    <t>VITALITY</t>
  </si>
  <si>
    <t>MENTAL</t>
  </si>
  <si>
    <t>INTELLIGENCE</t>
  </si>
  <si>
    <t>ALERTNESS</t>
  </si>
  <si>
    <t>WILL</t>
  </si>
  <si>
    <t>SOCIAL</t>
  </si>
  <si>
    <t>CONFIDENCE</t>
  </si>
  <si>
    <t>CUNNING</t>
  </si>
  <si>
    <t>CONVICTION</t>
  </si>
  <si>
    <t>DERIVATIVES &amp; RECOVERY</t>
  </si>
  <si>
    <t>HEALTH</t>
  </si>
  <si>
    <t>STAMINA</t>
  </si>
  <si>
    <t>CONCENT</t>
  </si>
  <si>
    <t>COMPOSE</t>
  </si>
  <si>
    <t>RESOLVE</t>
  </si>
  <si>
    <t>Rec Health</t>
  </si>
  <si>
    <t>Rec Stamina</t>
  </si>
  <si>
    <t>Rec Concentration</t>
  </si>
  <si>
    <t>Rec Composure</t>
  </si>
  <si>
    <t>Rec Resolve</t>
  </si>
  <si>
    <t>RESISTANCES</t>
  </si>
  <si>
    <t>Res Afraid</t>
  </si>
  <si>
    <t>Res Confused</t>
  </si>
  <si>
    <t>Res Depressed</t>
  </si>
  <si>
    <t>Res Disease</t>
  </si>
  <si>
    <t>Res Enraged</t>
  </si>
  <si>
    <t>Res Exhausted</t>
  </si>
  <si>
    <t>Res Humiliated</t>
  </si>
  <si>
    <t>Res Magic</t>
  </si>
  <si>
    <t>Res Toxin</t>
  </si>
  <si>
    <t>Res Unconscious</t>
  </si>
  <si>
    <t>MOVEMENT</t>
  </si>
  <si>
    <t>Bulk Carried</t>
  </si>
  <si>
    <t>Bulk Factor</t>
  </si>
  <si>
    <t>Base Move (h/t)</t>
  </si>
  <si>
    <t>Sprint Move (h/t)</t>
  </si>
  <si>
    <t>Travel Move (km/d)</t>
  </si>
  <si>
    <t>PERKS</t>
  </si>
  <si>
    <t>SKILL FIELD MASTERY</t>
  </si>
  <si>
    <t>ARMOUR</t>
  </si>
  <si>
    <t>PRO</t>
  </si>
  <si>
    <t>DODGE (RANGE)</t>
  </si>
  <si>
    <t>DODGE (MELEE)</t>
  </si>
  <si>
    <t>Snap</t>
  </si>
  <si>
    <t>Ready</t>
  </si>
  <si>
    <t>Fast</t>
  </si>
  <si>
    <t>Strong</t>
  </si>
  <si>
    <t>WEAPONS</t>
  </si>
  <si>
    <t>ATTACK</t>
  </si>
  <si>
    <t>DAMAGE</t>
  </si>
  <si>
    <t>EFFECT</t>
  </si>
  <si>
    <t>BLOCK (RANGE)</t>
  </si>
  <si>
    <t>BLOCK (MELEE)</t>
  </si>
  <si>
    <t>RANGED</t>
  </si>
  <si>
    <t>RANGE (MIN)</t>
  </si>
  <si>
    <t>RANGE (MAX)</t>
  </si>
  <si>
    <t>COMBAT BONUSES</t>
  </si>
  <si>
    <t>Protection</t>
  </si>
  <si>
    <t>Dodge</t>
  </si>
  <si>
    <t>Block</t>
  </si>
  <si>
    <t>Melee Damage</t>
  </si>
  <si>
    <t>Ranged Damage</t>
  </si>
  <si>
    <t>SKILLS</t>
  </si>
  <si>
    <t>SKILL NAME</t>
  </si>
  <si>
    <t>REF</t>
  </si>
  <si>
    <t>PTS</t>
  </si>
  <si>
    <t>SKILL</t>
  </si>
  <si>
    <t>n/a</t>
  </si>
  <si>
    <t>PERSONAL EQUIPMENT</t>
  </si>
  <si>
    <t>TOTAL BULK:</t>
  </si>
  <si>
    <t>Item</t>
  </si>
  <si>
    <t>Bulk</t>
  </si>
  <si>
    <t>WEAPONS &amp; ARMOUR</t>
  </si>
  <si>
    <t>POTION BELT</t>
  </si>
  <si>
    <t>Potion</t>
  </si>
  <si>
    <t>SCROLL TUBES</t>
  </si>
  <si>
    <t>Scroll</t>
  </si>
  <si>
    <t>BACKPACK</t>
  </si>
  <si>
    <t>MONEY BELT</t>
  </si>
  <si>
    <t>Platinum (x $100)</t>
  </si>
  <si>
    <t>Gold (x $10)</t>
  </si>
  <si>
    <t>Silver (x $1)</t>
  </si>
  <si>
    <t>Copper (x $0.1)</t>
  </si>
  <si>
    <t>Value</t>
  </si>
  <si>
    <t>Coins (x1)</t>
  </si>
  <si>
    <t>Ingots (x50)</t>
  </si>
  <si>
    <t>NOTES</t>
  </si>
  <si>
    <t>Adventure Gear</t>
  </si>
  <si>
    <t>Canteen</t>
  </si>
  <si>
    <t>Belt Pouch</t>
  </si>
  <si>
    <t>Travel Rations (5 days)</t>
  </si>
  <si>
    <t>Riding Gear</t>
  </si>
  <si>
    <t>Horse Feed (5 days)</t>
  </si>
  <si>
    <t>Riding Horse</t>
  </si>
  <si>
    <t>Identification &amp; Papers</t>
  </si>
  <si>
    <t>Saddle Bags</t>
  </si>
  <si>
    <t>QUIVER</t>
  </si>
  <si>
    <t>Ammo</t>
  </si>
  <si>
    <t>Irina Vulpu</t>
  </si>
  <si>
    <t>A canis woman with the intense demeanor and taut physicality of a professional soldier</t>
  </si>
  <si>
    <t>Canis</t>
  </si>
  <si>
    <t>Female</t>
  </si>
  <si>
    <t>SS3 - Lower Middle</t>
  </si>
  <si>
    <t>155 cm</t>
  </si>
  <si>
    <t>62 kg</t>
  </si>
  <si>
    <t>Mercenary (Corporal)</t>
  </si>
  <si>
    <t>Order of the Flaming Sword</t>
  </si>
  <si>
    <t>Private Militia</t>
  </si>
  <si>
    <t>Prepared</t>
  </si>
  <si>
    <t>Athletic</t>
  </si>
  <si>
    <t>Independent</t>
  </si>
  <si>
    <t>Capricious</t>
  </si>
  <si>
    <t>Night Vision</t>
  </si>
  <si>
    <t>Bilingual</t>
  </si>
  <si>
    <t>Moving Fire</t>
  </si>
  <si>
    <t>Technical Shot</t>
  </si>
  <si>
    <t>COMPANION: Adventuring</t>
  </si>
  <si>
    <t>COMPANION: Athleticism</t>
  </si>
  <si>
    <t>MIDDLE AGED: Basic</t>
  </si>
  <si>
    <t>COMPANION: Combat - Ambush</t>
  </si>
  <si>
    <t>MASTER: Combat - Ranged</t>
  </si>
  <si>
    <t>APPRENTICE: Construction</t>
  </si>
  <si>
    <t>COMPANION: Investigation</t>
  </si>
  <si>
    <t>APPRENTICE: Transport - Sea</t>
  </si>
  <si>
    <t>Olfactory sense</t>
  </si>
  <si>
    <t>Carpentry</t>
  </si>
  <si>
    <t>Phys (-2)</t>
  </si>
  <si>
    <t>Swimming</t>
  </si>
  <si>
    <t>Climbing</t>
  </si>
  <si>
    <t>Phys (-4)</t>
  </si>
  <si>
    <t>Tailing</t>
  </si>
  <si>
    <t>Soci (-2)</t>
  </si>
  <si>
    <t>Distance Running</t>
  </si>
  <si>
    <t>Throwing</t>
  </si>
  <si>
    <t>Adpt (-3)</t>
  </si>
  <si>
    <t>Equip</t>
  </si>
  <si>
    <t>Traps</t>
  </si>
  <si>
    <t>Fishing</t>
  </si>
  <si>
    <t>Soci (-1)</t>
  </si>
  <si>
    <t>Language</t>
  </si>
  <si>
    <t>Tuloszian</t>
  </si>
  <si>
    <t>Soci (-3)</t>
  </si>
  <si>
    <t>Foraging</t>
  </si>
  <si>
    <t>Comerta</t>
  </si>
  <si>
    <t>Interrogation</t>
  </si>
  <si>
    <t>Intn (-2)</t>
  </si>
  <si>
    <t>Light Armour</t>
  </si>
  <si>
    <t>Phys (-3)</t>
  </si>
  <si>
    <t>Intimidation</t>
  </si>
  <si>
    <t>Ranged Weapon</t>
  </si>
  <si>
    <t>Law</t>
  </si>
  <si>
    <t>Intn (-4)</t>
  </si>
  <si>
    <t>Riding</t>
  </si>
  <si>
    <t>Horse</t>
  </si>
  <si>
    <t>Stab (-2)</t>
  </si>
  <si>
    <t>Meteorology</t>
  </si>
  <si>
    <t>Ment (-3)</t>
  </si>
  <si>
    <t>Signals</t>
  </si>
  <si>
    <t>Search</t>
  </si>
  <si>
    <t>Adpt (-2)</t>
  </si>
  <si>
    <t>Small Weapon</t>
  </si>
  <si>
    <t>Sneaking</t>
  </si>
  <si>
    <t>Adpt (-4)</t>
  </si>
  <si>
    <t>Sport</t>
  </si>
  <si>
    <t>Snipe</t>
  </si>
  <si>
    <t>Thrown Weapon</t>
  </si>
  <si>
    <t>Streetwise</t>
  </si>
  <si>
    <t>Amulet of Scilisanthes</t>
  </si>
  <si>
    <t>Boots - Rugged</t>
  </si>
  <si>
    <t>Clothes - Order uniform</t>
  </si>
  <si>
    <t>Loop of Vehira - Dileniu</t>
  </si>
  <si>
    <t>Hide Armour</t>
  </si>
  <si>
    <r>
      <t>Unarmoured</t>
    </r>
    <r>
      <rPr>
        <sz val="7"/>
        <color rgb="FF000000"/>
        <rFont val="Arial"/>
        <family val="2"/>
      </rPr>
      <t xml:space="preserve"> (untrained)</t>
    </r>
  </si>
  <si>
    <t>5</t>
  </si>
  <si>
    <t>6</t>
  </si>
  <si>
    <t>7</t>
  </si>
  <si>
    <t>17</t>
  </si>
  <si>
    <t>18</t>
  </si>
  <si>
    <t>19</t>
  </si>
  <si>
    <t>Restore Health 4d8</t>
  </si>
  <si>
    <t>Arrows (silver) (12)</t>
  </si>
  <si>
    <t>Hand Axe (silver)</t>
  </si>
  <si>
    <t>Short Bow of Striking*</t>
  </si>
  <si>
    <t>Identity papers: Irina Vulpu</t>
  </si>
  <si>
    <t>Travel Papers: Road &amp; Bridge passage, Dileniu &amp; Bulostioi</t>
  </si>
  <si>
    <t>Short Bow of Striking: +1 Snap Damage</t>
  </si>
  <si>
    <t>Silver arrows: count as magical for striking undead or infernals</t>
  </si>
  <si>
    <t>Silver hand axes: count as magical for striking undead or infernals</t>
  </si>
  <si>
    <t>Hand Axe (1H) (silver)</t>
  </si>
  <si>
    <t>Short Bow of Striking</t>
  </si>
  <si>
    <t>Hand Axe (Th) (silver)</t>
  </si>
  <si>
    <t>2d3+2</t>
  </si>
  <si>
    <t>1d8+2</t>
  </si>
  <si>
    <t>1d6+3</t>
  </si>
  <si>
    <t>2d4+4</t>
  </si>
  <si>
    <t>Clothes - simple (civilian)</t>
  </si>
  <si>
    <t>Climbing Gear</t>
  </si>
  <si>
    <t>Traps Kit</t>
  </si>
  <si>
    <t>≤26</t>
  </si>
  <si>
    <t>Benefactor: Major Magda Braelu</t>
  </si>
  <si>
    <t xml:space="preserve">  Senior officer of the Order of the Flaming Sword in Dileniu</t>
  </si>
  <si>
    <t>Ally: Crina Dasclu - a close childhood friend. Joined Order together</t>
  </si>
  <si>
    <t>2d3+6</t>
  </si>
  <si>
    <t>2d8+4</t>
  </si>
  <si>
    <t>Residency papers: Dileniu, Tulosz</t>
  </si>
  <si>
    <t>Potion of Speed (24)</t>
  </si>
  <si>
    <t>Scroll of Wound (24)</t>
  </si>
  <si>
    <t>Scroll of Buff (24)</t>
  </si>
  <si>
    <t xml:space="preserve">  Currently stationed in Cosutanu</t>
  </si>
  <si>
    <t>Shackles</t>
  </si>
  <si>
    <t>SPEC/NOTES</t>
  </si>
  <si>
    <t>Hide</t>
  </si>
  <si>
    <t>Short Bow (Rng)</t>
  </si>
  <si>
    <t>Gesture</t>
  </si>
  <si>
    <t>Hand Axe (1H)</t>
  </si>
  <si>
    <t>Handball</t>
  </si>
  <si>
    <t>Medium Object (Th)</t>
  </si>
  <si>
    <t>Hand Axe (Th)</t>
  </si>
  <si>
    <t>13*</t>
  </si>
  <si>
    <t>14*</t>
  </si>
  <si>
    <t>18*</t>
  </si>
  <si>
    <t>16*</t>
  </si>
  <si>
    <t>17*</t>
  </si>
  <si>
    <t>Blessing of Scilisanthes: 1/day roll any Combat* field with Resolve</t>
  </si>
  <si>
    <t>Faction ID: Corporal - Order of the Flaming Sword (Mercenary)</t>
  </si>
  <si>
    <t>Pomander aromatic:</t>
  </si>
  <si>
    <t>Order of Flaming Sword Flag</t>
  </si>
  <si>
    <t>Basic Pomander</t>
  </si>
  <si>
    <t>Red Coal Sublimate (5)*</t>
  </si>
  <si>
    <t>Red Coal Sublimate: roll 21C using Stability to regain 1d3 Health</t>
  </si>
  <si>
    <t>22 yrs / (11LC)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</si>
</sst>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F&quot;;\-#,##0&quot; F&quot;"/>
  </numFmts>
  <fonts count="30" x14ac:knownFonts="1">
    <font>
      <sz val="10"/>
      <name val="Arial"/>
    </font>
    <font>
      <sz val="12"/>
      <color indexed="22"/>
      <name val="Arial"/>
      <family val="2"/>
    </font>
    <font>
      <b/>
      <sz val="12"/>
      <color indexed="22"/>
      <name val="Times New Roman"/>
      <family val="1"/>
    </font>
    <font>
      <b/>
      <sz val="10"/>
      <color indexed="22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16"/>
      <color indexed="9"/>
      <name val="Arial"/>
      <family val="2"/>
    </font>
    <font>
      <i/>
      <sz val="9"/>
      <color indexed="15"/>
      <name val="Arial"/>
      <family val="2"/>
    </font>
    <font>
      <sz val="9"/>
      <color indexed="8"/>
      <name val="Arial"/>
      <family val="2"/>
    </font>
    <font>
      <b/>
      <sz val="20"/>
      <color rgb="FF880808"/>
      <name val="Arial"/>
      <family val="2"/>
    </font>
    <font>
      <sz val="11"/>
      <color rgb="FF000000"/>
      <name val="Arial"/>
      <family val="2"/>
    </font>
    <font>
      <b/>
      <sz val="11"/>
      <color rgb="FFF9F6EE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F9F6EE"/>
      <name val="Arial"/>
      <family val="2"/>
    </font>
    <font>
      <b/>
      <sz val="8"/>
      <color rgb="FFF9F6EE"/>
      <name val="Arial"/>
      <family val="2"/>
    </font>
    <font>
      <b/>
      <sz val="6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88080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9F6EE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49"/>
      </left>
      <right style="thin">
        <color indexed="49"/>
      </right>
      <top style="thin">
        <color indexed="49"/>
      </top>
      <bottom/>
      <diagonal/>
    </border>
    <border>
      <left style="thin">
        <color indexed="19"/>
      </left>
      <right style="thin">
        <color indexed="19"/>
      </right>
      <top style="medium">
        <color indexed="45"/>
      </top>
      <bottom style="medium">
        <color indexed="45"/>
      </bottom>
      <diagonal/>
    </border>
    <border>
      <left style="medium">
        <color indexed="49"/>
      </left>
      <right/>
      <top/>
      <bottom/>
      <diagonal/>
    </border>
    <border>
      <left style="thin">
        <color indexed="49"/>
      </left>
      <right style="thin">
        <color indexed="49"/>
      </right>
      <top style="thin">
        <color indexed="49"/>
      </top>
      <bottom style="thin">
        <color indexed="49"/>
      </bottom>
      <diagonal/>
    </border>
    <border>
      <left style="medium">
        <color indexed="49"/>
      </left>
      <right style="medium">
        <color indexed="49"/>
      </right>
      <top style="medium">
        <color indexed="49"/>
      </top>
      <bottom style="medium">
        <color indexed="49"/>
      </bottom>
      <diagonal/>
    </border>
    <border>
      <left style="medium">
        <color indexed="49"/>
      </left>
      <right/>
      <top style="medium">
        <color indexed="49"/>
      </top>
      <bottom style="medium">
        <color indexed="49"/>
      </bottom>
      <diagonal/>
    </border>
    <border>
      <left/>
      <right/>
      <top style="double">
        <color indexed="64"/>
      </top>
      <bottom/>
      <diagonal/>
    </border>
    <border>
      <left style="thin">
        <color indexed="9"/>
      </left>
      <right/>
      <top style="medium">
        <color indexed="49"/>
      </top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11" fillId="2" borderId="1">
      <alignment horizontal="left" vertical="center" wrapText="1" indent="1"/>
    </xf>
    <xf numFmtId="0" fontId="5" fillId="3" borderId="2">
      <alignment horizontal="left" vertical="center" wrapText="1" indent="1"/>
    </xf>
    <xf numFmtId="0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1" fillId="0" borderId="0" applyFont="0" applyFill="0" applyBorder="0" applyAlignment="0" applyProtection="0"/>
    <xf numFmtId="0" fontId="7" fillId="4" borderId="3">
      <alignment horizontal="center" vertical="center"/>
    </xf>
    <xf numFmtId="0" fontId="7" fillId="5" borderId="4">
      <alignment horizontal="left" vertical="center" indent="1"/>
    </xf>
    <xf numFmtId="0" fontId="4" fillId="3" borderId="5">
      <alignment horizontal="left" vertical="center" wrapText="1" indent="1"/>
    </xf>
    <xf numFmtId="0" fontId="4" fillId="3" borderId="5">
      <alignment horizontal="center" vertical="center" wrapText="1"/>
    </xf>
    <xf numFmtId="164" fontId="1" fillId="0" borderId="0" applyFont="0" applyFill="0" applyBorder="0" applyAlignment="0" applyProtection="0"/>
    <xf numFmtId="49" fontId="6" fillId="5" borderId="6">
      <alignment horizontal="center" vertical="center"/>
    </xf>
    <xf numFmtId="0" fontId="10" fillId="0" borderId="0">
      <alignment horizontal="right" vertical="top"/>
    </xf>
    <xf numFmtId="0" fontId="9" fillId="5" borderId="7" applyBorder="0">
      <alignment horizontal="center" vertical="center"/>
    </xf>
    <xf numFmtId="0" fontId="1" fillId="0" borderId="8" applyNumberFormat="0" applyFont="0" applyFill="0" applyAlignment="0" applyProtection="0"/>
    <xf numFmtId="0" fontId="8" fillId="5" borderId="9">
      <alignment horizontal="center" vertical="center" wrapText="1"/>
    </xf>
    <xf numFmtId="0" fontId="7" fillId="5" borderId="4">
      <alignment horizontal="left" vertical="center" wrapText="1" indent="1"/>
    </xf>
    <xf numFmtId="2" fontId="1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0" applyFont="1"/>
    <xf numFmtId="0" fontId="23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left"/>
    </xf>
    <xf numFmtId="0" fontId="5" fillId="8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vertical="center" wrapText="1"/>
    </xf>
    <xf numFmtId="0" fontId="0" fillId="8" borderId="0" xfId="0" applyFill="1"/>
    <xf numFmtId="0" fontId="0" fillId="8" borderId="29" xfId="0" applyFill="1" applyBorder="1" applyAlignment="1">
      <alignment horizontal="left"/>
    </xf>
    <xf numFmtId="0" fontId="0" fillId="8" borderId="29" xfId="0" applyFill="1" applyBorder="1"/>
    <xf numFmtId="0" fontId="5" fillId="8" borderId="10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23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vertical="center" wrapText="1"/>
    </xf>
    <xf numFmtId="0" fontId="5" fillId="8" borderId="24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5" fillId="8" borderId="26" xfId="0" applyFont="1" applyFill="1" applyBorder="1" applyAlignment="1">
      <alignment horizontal="center" vertical="center" wrapText="1"/>
    </xf>
    <xf numFmtId="0" fontId="25" fillId="8" borderId="10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left" vertical="center" wrapText="1"/>
    </xf>
    <xf numFmtId="0" fontId="25" fillId="8" borderId="10" xfId="0" applyFont="1" applyFill="1" applyBorder="1" applyAlignment="1">
      <alignment vertical="center" wrapText="1"/>
    </xf>
    <xf numFmtId="0" fontId="4" fillId="8" borderId="0" xfId="0" applyFont="1" applyFill="1" applyAlignment="1">
      <alignment horizontal="left"/>
    </xf>
    <xf numFmtId="0" fontId="0" fillId="8" borderId="0" xfId="0" applyFill="1" applyAlignment="1">
      <alignment horizontal="left"/>
    </xf>
    <xf numFmtId="0" fontId="20" fillId="8" borderId="21" xfId="0" applyFont="1" applyFill="1" applyBorder="1" applyAlignment="1">
      <alignment horizontal="center" vertical="center" wrapText="1"/>
    </xf>
    <xf numFmtId="0" fontId="22" fillId="8" borderId="0" xfId="0" applyFont="1" applyFill="1" applyAlignment="1">
      <alignment horizontal="left" vertical="center" wrapText="1"/>
    </xf>
    <xf numFmtId="0" fontId="14" fillId="6" borderId="11" xfId="0" applyFont="1" applyFill="1" applyBorder="1" applyAlignment="1">
      <alignment horizontal="left" vertical="center" wrapText="1"/>
    </xf>
    <xf numFmtId="0" fontId="14" fillId="6" borderId="12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left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5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vertical="center" wrapText="1"/>
    </xf>
    <xf numFmtId="0" fontId="5" fillId="8" borderId="14" xfId="0" applyFont="1" applyFill="1" applyBorder="1" applyAlignment="1">
      <alignment vertical="center" wrapText="1"/>
    </xf>
    <xf numFmtId="0" fontId="5" fillId="8" borderId="10" xfId="0" applyFont="1" applyFill="1" applyBorder="1" applyAlignment="1">
      <alignment vertical="center" wrapText="1"/>
    </xf>
    <xf numFmtId="0" fontId="5" fillId="8" borderId="19" xfId="0" applyFont="1" applyFill="1" applyBorder="1" applyAlignment="1">
      <alignment vertical="center" wrapText="1"/>
    </xf>
    <xf numFmtId="0" fontId="5" fillId="8" borderId="20" xfId="0" applyFont="1" applyFill="1" applyBorder="1" applyAlignment="1">
      <alignment vertical="center" wrapText="1"/>
    </xf>
    <xf numFmtId="0" fontId="5" fillId="8" borderId="27" xfId="0" applyFont="1" applyFill="1" applyBorder="1" applyAlignment="1">
      <alignment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23" fillId="8" borderId="0" xfId="0" applyFont="1" applyFill="1" applyAlignment="1">
      <alignment horizontal="left" vertical="center" wrapText="1"/>
    </xf>
    <xf numFmtId="0" fontId="17" fillId="6" borderId="12" xfId="0" applyFont="1" applyFill="1" applyBorder="1" applyAlignment="1">
      <alignment horizontal="righ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6" fillId="9" borderId="17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vertical="center" wrapText="1"/>
    </xf>
    <xf numFmtId="0" fontId="16" fillId="7" borderId="14" xfId="0" applyFont="1" applyFill="1" applyBorder="1" applyAlignment="1">
      <alignment horizontal="left" vertical="center" wrapText="1"/>
    </xf>
    <xf numFmtId="0" fontId="16" fillId="7" borderId="10" xfId="0" applyFont="1" applyFill="1" applyBorder="1" applyAlignment="1">
      <alignment horizontal="left" vertical="center" wrapText="1"/>
    </xf>
    <xf numFmtId="0" fontId="27" fillId="9" borderId="17" xfId="0" applyFont="1" applyFill="1" applyBorder="1" applyAlignment="1">
      <alignment horizontal="center" vertical="center" wrapText="1"/>
    </xf>
    <xf numFmtId="0" fontId="27" fillId="9" borderId="18" xfId="0" applyFont="1" applyFill="1" applyBorder="1" applyAlignment="1">
      <alignment horizontal="center" vertical="center" wrapText="1"/>
    </xf>
    <xf numFmtId="0" fontId="20" fillId="7" borderId="14" xfId="0" applyFont="1" applyFill="1" applyBorder="1" applyAlignment="1">
      <alignment horizontal="left" vertical="center" wrapText="1"/>
    </xf>
    <xf numFmtId="0" fontId="20" fillId="7" borderId="10" xfId="0" applyFont="1" applyFill="1" applyBorder="1" applyAlignment="1">
      <alignment horizontal="left" vertical="center" wrapText="1"/>
    </xf>
    <xf numFmtId="0" fontId="21" fillId="8" borderId="10" xfId="0" applyFont="1" applyFill="1" applyBorder="1" applyAlignment="1">
      <alignment horizontal="center" vertical="center" wrapText="1"/>
    </xf>
    <xf numFmtId="49" fontId="26" fillId="9" borderId="10" xfId="0" applyNumberFormat="1" applyFont="1" applyFill="1" applyBorder="1" applyAlignment="1">
      <alignment horizontal="center" vertical="center" wrapText="1"/>
    </xf>
    <xf numFmtId="0" fontId="26" fillId="9" borderId="10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27" fillId="9" borderId="10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left" vertical="center" wrapText="1"/>
    </xf>
    <xf numFmtId="0" fontId="15" fillId="7" borderId="34" xfId="0" applyFont="1" applyFill="1" applyBorder="1" applyAlignment="1">
      <alignment horizontal="left" vertical="center" wrapText="1"/>
    </xf>
    <xf numFmtId="0" fontId="5" fillId="8" borderId="34" xfId="0" applyFont="1" applyFill="1" applyBorder="1" applyAlignment="1">
      <alignment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23" fillId="8" borderId="21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vertical="center" wrapText="1"/>
    </xf>
    <xf numFmtId="0" fontId="14" fillId="6" borderId="15" xfId="0" applyFont="1" applyFill="1" applyBorder="1" applyAlignment="1">
      <alignment horizontal="left" vertical="center" wrapText="1"/>
    </xf>
    <xf numFmtId="0" fontId="15" fillId="7" borderId="16" xfId="0" applyFont="1" applyFill="1" applyBorder="1" applyAlignment="1">
      <alignment horizontal="left" vertical="center" wrapText="1"/>
    </xf>
    <xf numFmtId="0" fontId="15" fillId="7" borderId="17" xfId="0" applyFont="1" applyFill="1" applyBorder="1" applyAlignment="1">
      <alignment horizontal="left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49" fontId="5" fillId="8" borderId="10" xfId="0" applyNumberFormat="1" applyFont="1" applyFill="1" applyBorder="1" applyAlignment="1">
      <alignment horizontal="center" vertical="center" wrapText="1"/>
    </xf>
    <xf numFmtId="49" fontId="5" fillId="8" borderId="15" xfId="0" applyNumberFormat="1" applyFont="1" applyFill="1" applyBorder="1" applyAlignment="1">
      <alignment horizontal="center" vertical="center" wrapText="1"/>
    </xf>
    <xf numFmtId="0" fontId="20" fillId="8" borderId="14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 wrapText="1"/>
    </xf>
    <xf numFmtId="0" fontId="20" fillId="8" borderId="16" xfId="0" applyFont="1" applyFill="1" applyBorder="1" applyAlignment="1">
      <alignment horizontal="center" vertical="center" wrapText="1"/>
    </xf>
    <xf numFmtId="0" fontId="20" fillId="8" borderId="17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left" vertical="center" wrapText="1"/>
    </xf>
    <xf numFmtId="0" fontId="14" fillId="6" borderId="31" xfId="0" applyFont="1" applyFill="1" applyBorder="1" applyAlignment="1">
      <alignment horizontal="left" vertical="center" wrapText="1"/>
    </xf>
    <xf numFmtId="0" fontId="14" fillId="6" borderId="32" xfId="0" applyFont="1" applyFill="1" applyBorder="1" applyAlignment="1">
      <alignment horizontal="left" vertical="center" wrapText="1"/>
    </xf>
    <xf numFmtId="0" fontId="25" fillId="8" borderId="25" xfId="0" applyFont="1" applyFill="1" applyBorder="1" applyAlignment="1">
      <alignment vertical="center" wrapText="1"/>
    </xf>
    <xf numFmtId="0" fontId="25" fillId="8" borderId="24" xfId="0" applyFont="1" applyFill="1" applyBorder="1" applyAlignment="1">
      <alignment vertical="center" wrapText="1"/>
    </xf>
    <xf numFmtId="0" fontId="25" fillId="8" borderId="23" xfId="0" applyFont="1" applyFill="1" applyBorder="1" applyAlignment="1">
      <alignment vertical="center" wrapText="1"/>
    </xf>
    <xf numFmtId="0" fontId="25" fillId="8" borderId="22" xfId="0" applyFont="1" applyFill="1" applyBorder="1" applyAlignment="1">
      <alignment vertical="center" wrapText="1"/>
    </xf>
    <xf numFmtId="0" fontId="25" fillId="8" borderId="26" xfId="0" applyFont="1" applyFill="1" applyBorder="1" applyAlignment="1">
      <alignment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8" borderId="18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0" fontId="16" fillId="7" borderId="28" xfId="0" applyFont="1" applyFill="1" applyBorder="1" applyAlignment="1">
      <alignment horizontal="center" vertical="center" wrapText="1"/>
    </xf>
    <xf numFmtId="0" fontId="16" fillId="7" borderId="2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vertical="center" wrapText="1"/>
    </xf>
    <xf numFmtId="0" fontId="25" fillId="8" borderId="18" xfId="0" applyFont="1" applyFill="1" applyBorder="1" applyAlignment="1">
      <alignment vertical="center" wrapText="1"/>
    </xf>
    <xf numFmtId="0" fontId="25" fillId="8" borderId="15" xfId="0" applyFont="1" applyFill="1" applyBorder="1" applyAlignment="1">
      <alignment vertical="center" wrapText="1"/>
    </xf>
  </cellXfs>
  <cellStyles count="19">
    <cellStyle name="case" xfId="1" xr:uid="{00000000-0005-0000-0000-000000000000}"/>
    <cellStyle name="Comments texte" xfId="2" xr:uid="{00000000-0005-0000-0000-000001000000}"/>
    <cellStyle name="Date" xfId="3" xr:uid="{00000000-0005-0000-0000-000002000000}"/>
    <cellStyle name="En-tête 1" xfId="4" xr:uid="{00000000-0005-0000-0000-000003000000}"/>
    <cellStyle name="En-tête 2" xfId="5" xr:uid="{00000000-0005-0000-0000-000004000000}"/>
    <cellStyle name="Financier0" xfId="6" xr:uid="{00000000-0005-0000-0000-000005000000}"/>
    <cellStyle name="Items section1" xfId="7" xr:uid="{00000000-0005-0000-0000-000006000000}"/>
    <cellStyle name="Ligne titre section1" xfId="8" xr:uid="{00000000-0005-0000-0000-000007000000}"/>
    <cellStyle name="Lignes section1" xfId="9" xr:uid="{00000000-0005-0000-0000-000008000000}"/>
    <cellStyle name="Lignes texte centré" xfId="10" xr:uid="{00000000-0005-0000-0000-000009000000}"/>
    <cellStyle name="Monétaire0" xfId="11" xr:uid="{00000000-0005-0000-0000-00000A000000}"/>
    <cellStyle name="Normal" xfId="0" builtinId="0"/>
    <cellStyle name="Section" xfId="12" xr:uid="{00000000-0005-0000-0000-00000C000000}"/>
    <cellStyle name="Status légende" xfId="13" xr:uid="{00000000-0005-0000-0000-00000D000000}"/>
    <cellStyle name="Titre section1" xfId="14" xr:uid="{00000000-0005-0000-0000-00000E000000}"/>
    <cellStyle name="Total" xfId="15" builtinId="25" customBuiltin="1"/>
    <cellStyle name="Total points sect1" xfId="16" xr:uid="{00000000-0005-0000-0000-000010000000}"/>
    <cellStyle name="Total section1" xfId="17" xr:uid="{00000000-0005-0000-0000-000011000000}"/>
    <cellStyle name="Virgule fixe" xfId="18" xr:uid="{00000000-0005-0000-0000-00001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6CB12"/>
      <rgbColor rgb="00283897"/>
      <rgbColor rgb="00FF412E"/>
      <rgbColor rgb="00034865"/>
      <rgbColor rgb="00678442"/>
      <rgbColor rgb="004C545B"/>
      <rgbColor rgb="0072A1B7"/>
      <rgbColor rgb="00FFE600"/>
      <rgbColor rgb="00C876A2"/>
      <rgbColor rgb="00FFFFFF"/>
      <rgbColor rgb="007B002F"/>
      <rgbColor rgb="00FFB300"/>
      <rgbColor rgb="0082BCDF"/>
      <rgbColor rgb="00F0037F"/>
      <rgbColor rgb="0000A0C6"/>
      <rgbColor rgb="00A6CB12"/>
      <rgbColor rgb="00FF412E"/>
      <rgbColor rgb="00983998"/>
      <rgbColor rgb="00FFB300"/>
      <rgbColor rgb="007994BF"/>
      <rgbColor rgb="00B0403C"/>
      <rgbColor rgb="00678442"/>
      <rgbColor rgb="004C545B"/>
      <rgbColor rgb="00F0037F"/>
      <rgbColor rgb="00FFE600"/>
      <rgbColor rgb="0072A1B7"/>
      <rgbColor rgb="00800158"/>
      <rgbColor rgb="00034865"/>
      <rgbColor rgb="00013A2B"/>
      <rgbColor rgb="000B3A8B"/>
      <rgbColor rgb="00C9A080"/>
      <rgbColor rgb="00FFFFFF"/>
      <rgbColor rgb="00FFFFFF"/>
      <rgbColor rgb="00FFFFFF"/>
      <rgbColor rgb="00FFFFFF"/>
      <rgbColor rgb="000B72B5"/>
      <rgbColor rgb="00FFFFFF"/>
      <rgbColor rgb="00FFFFFF"/>
      <rgbColor rgb="00B0403C"/>
      <rgbColor rgb="00E65501"/>
      <rgbColor rgb="00983998"/>
      <rgbColor rgb="00013A2B"/>
      <rgbColor rgb="0000A0C6"/>
      <rgbColor rgb="007994BF"/>
      <rgbColor rgb="00FF0000"/>
      <rgbColor rgb="00800158"/>
      <rgbColor rgb="00CB7780"/>
      <rgbColor rgb="00BF6606"/>
      <rgbColor rgb="00E39D8C"/>
      <rgbColor rgb="00FCA773"/>
      <rgbColor rgb="00FECC67"/>
      <rgbColor rgb="00802625"/>
      <rgbColor rgb="00B3D487"/>
      <rgbColor rgb="0076AC7D"/>
    </indexedColors>
    <mruColors>
      <color rgb="FFF9F6EE"/>
      <color rgb="FF8691C3"/>
      <color rgb="FFF0B2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NCMS-%20FORMS%20NOT%20FINAL\READY\READY\881-887-B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BANK"/>
      <sheetName val="881"/>
      <sheetName val="882"/>
      <sheetName val="883"/>
      <sheetName val="884"/>
      <sheetName val="885"/>
      <sheetName val="886"/>
      <sheetName val="88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801B1-5C86-41F9-ACFE-3F8314FEF54F}">
  <sheetPr>
    <pageSetUpPr fitToPage="1"/>
  </sheetPr>
  <dimension ref="A1:BH123"/>
  <sheetViews>
    <sheetView tabSelected="1" zoomScaleNormal="100" workbookViewId="0">
      <selection activeCell="BZ12" sqref="BZ12"/>
    </sheetView>
  </sheetViews>
  <sheetFormatPr defaultColWidth="1.7109375" defaultRowHeight="12.75" x14ac:dyDescent="0.2"/>
  <cols>
    <col min="1" max="60" width="2" customWidth="1"/>
  </cols>
  <sheetData>
    <row r="1" spans="1:60" ht="30" customHeight="1" x14ac:dyDescent="0.2">
      <c r="A1" s="69" t="s">
        <v>119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</row>
    <row r="2" spans="1:60" ht="8.1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</row>
    <row r="3" spans="1:60" ht="15" customHeight="1" x14ac:dyDescent="0.2">
      <c r="A3" s="68" t="s">
        <v>120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</row>
    <row r="4" spans="1:60" ht="8.1" customHeight="1" thickBot="1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</row>
    <row r="5" spans="1:60" ht="15" customHeight="1" x14ac:dyDescent="0.2">
      <c r="A5" s="26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8"/>
    </row>
    <row r="6" spans="1:60" ht="12.75" customHeight="1" x14ac:dyDescent="0.2">
      <c r="A6" s="32" t="s">
        <v>1</v>
      </c>
      <c r="B6" s="20"/>
      <c r="C6" s="20"/>
      <c r="D6" s="20"/>
      <c r="E6" s="20"/>
      <c r="F6" s="21" t="s">
        <v>121</v>
      </c>
      <c r="G6" s="21"/>
      <c r="H6" s="21"/>
      <c r="I6" s="21"/>
      <c r="J6" s="21"/>
      <c r="K6" s="21"/>
      <c r="L6" s="21"/>
      <c r="M6" s="21"/>
      <c r="N6" s="21"/>
      <c r="O6" s="21"/>
      <c r="P6" s="20" t="s">
        <v>2</v>
      </c>
      <c r="Q6" s="20"/>
      <c r="R6" s="20"/>
      <c r="S6" s="20"/>
      <c r="T6" s="20"/>
      <c r="U6" s="21" t="s">
        <v>122</v>
      </c>
      <c r="V6" s="21"/>
      <c r="W6" s="21"/>
      <c r="X6" s="21"/>
      <c r="Y6" s="21"/>
      <c r="Z6" s="21"/>
      <c r="AA6" s="21"/>
      <c r="AB6" s="21"/>
      <c r="AC6" s="21"/>
      <c r="AD6" s="21"/>
      <c r="AE6" s="21"/>
      <c r="AF6" s="20" t="s">
        <v>3</v>
      </c>
      <c r="AG6" s="20"/>
      <c r="AH6" s="20"/>
      <c r="AI6" s="20"/>
      <c r="AJ6" s="20"/>
      <c r="AK6" s="20"/>
      <c r="AL6" s="20"/>
      <c r="AM6" s="20"/>
      <c r="AN6" s="21" t="s">
        <v>123</v>
      </c>
      <c r="AO6" s="21"/>
      <c r="AP6" s="21"/>
      <c r="AQ6" s="21"/>
      <c r="AR6" s="21"/>
      <c r="AS6" s="21"/>
      <c r="AT6" s="21"/>
      <c r="AU6" s="21"/>
      <c r="AV6" s="21"/>
      <c r="AW6" s="20" t="s">
        <v>4</v>
      </c>
      <c r="AX6" s="20"/>
      <c r="AY6" s="20"/>
      <c r="AZ6" s="20"/>
      <c r="BA6" s="20"/>
      <c r="BB6" s="20"/>
      <c r="BC6" s="20"/>
      <c r="BD6" s="21">
        <v>5</v>
      </c>
      <c r="BE6" s="21"/>
      <c r="BF6" s="21"/>
      <c r="BG6" s="21"/>
      <c r="BH6" s="120"/>
    </row>
    <row r="7" spans="1:60" ht="12.75" customHeight="1" x14ac:dyDescent="0.2">
      <c r="A7" s="32" t="s">
        <v>5</v>
      </c>
      <c r="B7" s="20"/>
      <c r="C7" s="20"/>
      <c r="D7" s="20"/>
      <c r="E7" s="20"/>
      <c r="F7" s="21" t="s">
        <v>124</v>
      </c>
      <c r="G7" s="21"/>
      <c r="H7" s="21"/>
      <c r="I7" s="21"/>
      <c r="J7" s="21"/>
      <c r="K7" s="21"/>
      <c r="L7" s="21"/>
      <c r="M7" s="21"/>
      <c r="N7" s="21"/>
      <c r="O7" s="21"/>
      <c r="P7" s="20" t="s">
        <v>6</v>
      </c>
      <c r="Q7" s="20"/>
      <c r="R7" s="20"/>
      <c r="S7" s="20"/>
      <c r="T7" s="20"/>
      <c r="U7" s="21" t="s">
        <v>125</v>
      </c>
      <c r="V7" s="21"/>
      <c r="W7" s="21"/>
      <c r="X7" s="21"/>
      <c r="Y7" s="21"/>
      <c r="Z7" s="21"/>
      <c r="AA7" s="21"/>
      <c r="AB7" s="21"/>
      <c r="AC7" s="21"/>
      <c r="AD7" s="21"/>
      <c r="AE7" s="21"/>
      <c r="AF7" s="20" t="s">
        <v>7</v>
      </c>
      <c r="AG7" s="20"/>
      <c r="AH7" s="20"/>
      <c r="AI7" s="20"/>
      <c r="AJ7" s="20"/>
      <c r="AK7" s="20"/>
      <c r="AL7" s="20"/>
      <c r="AM7" s="20"/>
      <c r="AN7" s="21" t="s">
        <v>251</v>
      </c>
      <c r="AO7" s="21"/>
      <c r="AP7" s="21"/>
      <c r="AQ7" s="21"/>
      <c r="AR7" s="21"/>
      <c r="AS7" s="21"/>
      <c r="AT7" s="21"/>
      <c r="AU7" s="21"/>
      <c r="AV7" s="21"/>
      <c r="AW7" s="20" t="s">
        <v>8</v>
      </c>
      <c r="AX7" s="20"/>
      <c r="AY7" s="20"/>
      <c r="AZ7" s="20"/>
      <c r="BA7" s="20"/>
      <c r="BB7" s="20"/>
      <c r="BC7" s="20"/>
      <c r="BD7" s="21">
        <v>0</v>
      </c>
      <c r="BE7" s="21"/>
      <c r="BF7" s="21"/>
      <c r="BG7" s="21"/>
      <c r="BH7" s="120"/>
    </row>
    <row r="8" spans="1:60" ht="12.75" customHeight="1" x14ac:dyDescent="0.2">
      <c r="A8" s="32" t="s">
        <v>9</v>
      </c>
      <c r="B8" s="20"/>
      <c r="C8" s="20"/>
      <c r="D8" s="20"/>
      <c r="E8" s="20"/>
      <c r="F8" s="21" t="s">
        <v>126</v>
      </c>
      <c r="G8" s="21"/>
      <c r="H8" s="21"/>
      <c r="I8" s="21"/>
      <c r="J8" s="21"/>
      <c r="K8" s="21"/>
      <c r="L8" s="21"/>
      <c r="M8" s="21"/>
      <c r="N8" s="21"/>
      <c r="O8" s="21"/>
      <c r="P8" s="20" t="s">
        <v>10</v>
      </c>
      <c r="Q8" s="20"/>
      <c r="R8" s="20"/>
      <c r="S8" s="20"/>
      <c r="T8" s="20"/>
      <c r="U8" s="116" t="s">
        <v>127</v>
      </c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20" t="s">
        <v>11</v>
      </c>
      <c r="AG8" s="20"/>
      <c r="AH8" s="20"/>
      <c r="AI8" s="20"/>
      <c r="AJ8" s="20"/>
      <c r="AK8" s="20"/>
      <c r="AL8" s="20"/>
      <c r="AM8" s="20"/>
      <c r="AN8" s="21" t="s">
        <v>128</v>
      </c>
      <c r="AO8" s="21"/>
      <c r="AP8" s="21"/>
      <c r="AQ8" s="21"/>
      <c r="AR8" s="21"/>
      <c r="AS8" s="21"/>
      <c r="AT8" s="21"/>
      <c r="AU8" s="21"/>
      <c r="AV8" s="21"/>
      <c r="AW8" s="20" t="s">
        <v>12</v>
      </c>
      <c r="AX8" s="20"/>
      <c r="AY8" s="20"/>
      <c r="AZ8" s="20"/>
      <c r="BA8" s="20"/>
      <c r="BB8" s="20"/>
      <c r="BC8" s="20"/>
      <c r="BD8" s="21">
        <v>3</v>
      </c>
      <c r="BE8" s="21"/>
      <c r="BF8" s="21"/>
      <c r="BG8" s="21"/>
      <c r="BH8" s="120"/>
    </row>
    <row r="9" spans="1:60" ht="13.5" customHeight="1" thickBot="1" x14ac:dyDescent="0.25">
      <c r="A9" s="82" t="s">
        <v>13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118" t="s">
        <v>129</v>
      </c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 t="s">
        <v>130</v>
      </c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 t="s">
        <v>131</v>
      </c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 t="s">
        <v>132</v>
      </c>
      <c r="AY9" s="118"/>
      <c r="AZ9" s="118"/>
      <c r="BA9" s="118"/>
      <c r="BB9" s="118"/>
      <c r="BC9" s="118"/>
      <c r="BD9" s="118"/>
      <c r="BE9" s="118"/>
      <c r="BF9" s="118"/>
      <c r="BG9" s="118"/>
      <c r="BH9" s="119"/>
    </row>
    <row r="10" spans="1:60" s="1" customFormat="1" ht="9.9499999999999993" customHeight="1" thickBot="1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</row>
    <row r="11" spans="1:60" ht="15" customHeight="1" x14ac:dyDescent="0.2">
      <c r="A11" s="26" t="s">
        <v>14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8"/>
    </row>
    <row r="12" spans="1:60" ht="15" customHeight="1" x14ac:dyDescent="0.2">
      <c r="A12" s="11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5"/>
      <c r="P12" s="111" t="s">
        <v>15</v>
      </c>
      <c r="Q12" s="111"/>
      <c r="R12" s="111"/>
      <c r="S12" s="111"/>
      <c r="T12" s="111"/>
      <c r="U12" s="111"/>
      <c r="V12" s="111"/>
      <c r="W12" s="111"/>
      <c r="X12" s="111"/>
      <c r="Y12" s="111"/>
      <c r="Z12" s="111">
        <v>13</v>
      </c>
      <c r="AA12" s="111"/>
      <c r="AB12" s="111"/>
      <c r="AC12" s="111"/>
      <c r="AD12" s="111"/>
      <c r="AE12" s="111" t="s">
        <v>16</v>
      </c>
      <c r="AF12" s="111"/>
      <c r="AG12" s="111"/>
      <c r="AH12" s="111"/>
      <c r="AI12" s="111"/>
      <c r="AJ12" s="111"/>
      <c r="AK12" s="111"/>
      <c r="AL12" s="111"/>
      <c r="AM12" s="111"/>
      <c r="AN12" s="111"/>
      <c r="AO12" s="111">
        <v>14</v>
      </c>
      <c r="AP12" s="111"/>
      <c r="AQ12" s="111"/>
      <c r="AR12" s="111"/>
      <c r="AS12" s="111"/>
      <c r="AT12" s="111" t="s">
        <v>17</v>
      </c>
      <c r="AU12" s="111"/>
      <c r="AV12" s="111"/>
      <c r="AW12" s="111"/>
      <c r="AX12" s="111"/>
      <c r="AY12" s="111"/>
      <c r="AZ12" s="111"/>
      <c r="BA12" s="111"/>
      <c r="BB12" s="111"/>
      <c r="BC12" s="111"/>
      <c r="BD12" s="111">
        <v>9</v>
      </c>
      <c r="BE12" s="111"/>
      <c r="BF12" s="111"/>
      <c r="BG12" s="111"/>
      <c r="BH12" s="117"/>
    </row>
    <row r="13" spans="1:60" ht="15" customHeight="1" x14ac:dyDescent="0.2">
      <c r="A13" s="59" t="s">
        <v>18</v>
      </c>
      <c r="B13" s="60"/>
      <c r="C13" s="60"/>
      <c r="D13" s="60"/>
      <c r="E13" s="60"/>
      <c r="F13" s="60"/>
      <c r="G13" s="60"/>
      <c r="H13" s="60"/>
      <c r="I13" s="60"/>
      <c r="J13" s="60"/>
      <c r="K13" s="111">
        <v>13</v>
      </c>
      <c r="L13" s="111"/>
      <c r="M13" s="111"/>
      <c r="N13" s="111"/>
      <c r="O13" s="111"/>
      <c r="P13" s="107" t="s">
        <v>19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8">
        <v>15</v>
      </c>
      <c r="AA13" s="108"/>
      <c r="AB13" s="108"/>
      <c r="AC13" s="108"/>
      <c r="AD13" s="108"/>
      <c r="AE13" s="107" t="s">
        <v>20</v>
      </c>
      <c r="AF13" s="107"/>
      <c r="AG13" s="107"/>
      <c r="AH13" s="107"/>
      <c r="AI13" s="107"/>
      <c r="AJ13" s="107"/>
      <c r="AK13" s="107"/>
      <c r="AL13" s="107"/>
      <c r="AM13" s="107"/>
      <c r="AN13" s="107"/>
      <c r="AO13" s="108">
        <v>13</v>
      </c>
      <c r="AP13" s="108"/>
      <c r="AQ13" s="108"/>
      <c r="AR13" s="108"/>
      <c r="AS13" s="108"/>
      <c r="AT13" s="107" t="s">
        <v>21</v>
      </c>
      <c r="AU13" s="107"/>
      <c r="AV13" s="107"/>
      <c r="AW13" s="107"/>
      <c r="AX13" s="107"/>
      <c r="AY13" s="107"/>
      <c r="AZ13" s="107"/>
      <c r="BA13" s="107"/>
      <c r="BB13" s="107"/>
      <c r="BC13" s="107"/>
      <c r="BD13" s="108">
        <v>11</v>
      </c>
      <c r="BE13" s="108"/>
      <c r="BF13" s="108"/>
      <c r="BG13" s="108"/>
      <c r="BH13" s="112"/>
    </row>
    <row r="14" spans="1:60" ht="15" customHeight="1" x14ac:dyDescent="0.2">
      <c r="A14" s="59" t="s">
        <v>22</v>
      </c>
      <c r="B14" s="60"/>
      <c r="C14" s="60"/>
      <c r="D14" s="60"/>
      <c r="E14" s="60"/>
      <c r="F14" s="60"/>
      <c r="G14" s="60"/>
      <c r="H14" s="60"/>
      <c r="I14" s="60"/>
      <c r="J14" s="60"/>
      <c r="K14" s="111">
        <v>10</v>
      </c>
      <c r="L14" s="111"/>
      <c r="M14" s="111"/>
      <c r="N14" s="111"/>
      <c r="O14" s="111"/>
      <c r="P14" s="107" t="s">
        <v>23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8">
        <v>11</v>
      </c>
      <c r="AA14" s="108"/>
      <c r="AB14" s="108"/>
      <c r="AC14" s="108"/>
      <c r="AD14" s="108"/>
      <c r="AE14" s="107" t="s">
        <v>24</v>
      </c>
      <c r="AF14" s="107"/>
      <c r="AG14" s="107"/>
      <c r="AH14" s="107"/>
      <c r="AI14" s="107"/>
      <c r="AJ14" s="107"/>
      <c r="AK14" s="107"/>
      <c r="AL14" s="107"/>
      <c r="AM14" s="107"/>
      <c r="AN14" s="107"/>
      <c r="AO14" s="108">
        <v>11</v>
      </c>
      <c r="AP14" s="108"/>
      <c r="AQ14" s="108"/>
      <c r="AR14" s="108"/>
      <c r="AS14" s="108"/>
      <c r="AT14" s="107" t="s">
        <v>25</v>
      </c>
      <c r="AU14" s="107"/>
      <c r="AV14" s="107"/>
      <c r="AW14" s="107"/>
      <c r="AX14" s="107"/>
      <c r="AY14" s="107"/>
      <c r="AZ14" s="107"/>
      <c r="BA14" s="107"/>
      <c r="BB14" s="107"/>
      <c r="BC14" s="107"/>
      <c r="BD14" s="108">
        <v>9</v>
      </c>
      <c r="BE14" s="108"/>
      <c r="BF14" s="108"/>
      <c r="BG14" s="108"/>
      <c r="BH14" s="112"/>
    </row>
    <row r="15" spans="1:60" ht="15" customHeight="1" x14ac:dyDescent="0.2">
      <c r="A15" s="59" t="s">
        <v>26</v>
      </c>
      <c r="B15" s="60"/>
      <c r="C15" s="60"/>
      <c r="D15" s="60"/>
      <c r="E15" s="60"/>
      <c r="F15" s="60"/>
      <c r="G15" s="60"/>
      <c r="H15" s="60"/>
      <c r="I15" s="60"/>
      <c r="J15" s="60"/>
      <c r="K15" s="111">
        <v>12</v>
      </c>
      <c r="L15" s="111"/>
      <c r="M15" s="111"/>
      <c r="N15" s="111"/>
      <c r="O15" s="111"/>
      <c r="P15" s="107" t="s">
        <v>27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8">
        <v>13</v>
      </c>
      <c r="AA15" s="108"/>
      <c r="AB15" s="108"/>
      <c r="AC15" s="108"/>
      <c r="AD15" s="108"/>
      <c r="AE15" s="107" t="s">
        <v>28</v>
      </c>
      <c r="AF15" s="107"/>
      <c r="AG15" s="107"/>
      <c r="AH15" s="107"/>
      <c r="AI15" s="107"/>
      <c r="AJ15" s="107"/>
      <c r="AK15" s="107"/>
      <c r="AL15" s="107"/>
      <c r="AM15" s="107"/>
      <c r="AN15" s="107"/>
      <c r="AO15" s="108">
        <v>17</v>
      </c>
      <c r="AP15" s="108"/>
      <c r="AQ15" s="108"/>
      <c r="AR15" s="108"/>
      <c r="AS15" s="108"/>
      <c r="AT15" s="107" t="s">
        <v>29</v>
      </c>
      <c r="AU15" s="107"/>
      <c r="AV15" s="107"/>
      <c r="AW15" s="107"/>
      <c r="AX15" s="107"/>
      <c r="AY15" s="107"/>
      <c r="AZ15" s="107"/>
      <c r="BA15" s="107"/>
      <c r="BB15" s="107"/>
      <c r="BC15" s="107"/>
      <c r="BD15" s="108">
        <v>7</v>
      </c>
      <c r="BE15" s="108"/>
      <c r="BF15" s="108"/>
      <c r="BG15" s="108"/>
      <c r="BH15" s="112"/>
    </row>
    <row r="16" spans="1:60" ht="15" customHeight="1" x14ac:dyDescent="0.2">
      <c r="A16" s="79" t="s">
        <v>30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1"/>
    </row>
    <row r="17" spans="1:60" ht="15" customHeight="1" x14ac:dyDescent="0.2">
      <c r="A17" s="59" t="s">
        <v>31</v>
      </c>
      <c r="B17" s="60"/>
      <c r="C17" s="60"/>
      <c r="D17" s="60"/>
      <c r="E17" s="60"/>
      <c r="F17" s="60"/>
      <c r="G17" s="60"/>
      <c r="H17" s="60"/>
      <c r="I17" s="109">
        <v>12</v>
      </c>
      <c r="J17" s="109"/>
      <c r="K17" s="109"/>
      <c r="L17" s="109"/>
      <c r="M17" s="60" t="s">
        <v>32</v>
      </c>
      <c r="N17" s="60"/>
      <c r="O17" s="60"/>
      <c r="P17" s="60"/>
      <c r="Q17" s="60"/>
      <c r="R17" s="60"/>
      <c r="S17" s="60"/>
      <c r="T17" s="60"/>
      <c r="U17" s="109">
        <v>19</v>
      </c>
      <c r="V17" s="109"/>
      <c r="W17" s="109"/>
      <c r="X17" s="109"/>
      <c r="Y17" s="60" t="s">
        <v>33</v>
      </c>
      <c r="Z17" s="60"/>
      <c r="AA17" s="60"/>
      <c r="AB17" s="60"/>
      <c r="AC17" s="60"/>
      <c r="AD17" s="60"/>
      <c r="AE17" s="60"/>
      <c r="AF17" s="60"/>
      <c r="AG17" s="109">
        <v>10</v>
      </c>
      <c r="AH17" s="109"/>
      <c r="AI17" s="109"/>
      <c r="AJ17" s="109"/>
      <c r="AK17" s="60" t="s">
        <v>34</v>
      </c>
      <c r="AL17" s="60"/>
      <c r="AM17" s="60"/>
      <c r="AN17" s="60"/>
      <c r="AO17" s="60"/>
      <c r="AP17" s="60"/>
      <c r="AQ17" s="60"/>
      <c r="AR17" s="60"/>
      <c r="AS17" s="109">
        <v>13</v>
      </c>
      <c r="AT17" s="109"/>
      <c r="AU17" s="109"/>
      <c r="AV17" s="109"/>
      <c r="AW17" s="60" t="s">
        <v>35</v>
      </c>
      <c r="AX17" s="60"/>
      <c r="AY17" s="60"/>
      <c r="AZ17" s="60"/>
      <c r="BA17" s="60"/>
      <c r="BB17" s="60"/>
      <c r="BC17" s="60"/>
      <c r="BD17" s="60"/>
      <c r="BE17" s="109">
        <v>4</v>
      </c>
      <c r="BF17" s="109"/>
      <c r="BG17" s="109"/>
      <c r="BH17" s="110"/>
    </row>
    <row r="18" spans="1:60" ht="12.75" customHeight="1" x14ac:dyDescent="0.2">
      <c r="A18" s="32" t="s">
        <v>36</v>
      </c>
      <c r="B18" s="20"/>
      <c r="C18" s="20"/>
      <c r="D18" s="20"/>
      <c r="E18" s="20"/>
      <c r="F18" s="20"/>
      <c r="G18" s="20"/>
      <c r="H18" s="20"/>
      <c r="I18" s="18">
        <v>0</v>
      </c>
      <c r="J18" s="18"/>
      <c r="K18" s="18"/>
      <c r="L18" s="18"/>
      <c r="M18" s="20" t="s">
        <v>37</v>
      </c>
      <c r="N18" s="20"/>
      <c r="O18" s="20"/>
      <c r="P18" s="20"/>
      <c r="Q18" s="20"/>
      <c r="R18" s="20"/>
      <c r="S18" s="20"/>
      <c r="T18" s="20"/>
      <c r="U18" s="18">
        <v>0</v>
      </c>
      <c r="V18" s="18"/>
      <c r="W18" s="18"/>
      <c r="X18" s="18"/>
      <c r="Y18" s="20" t="s">
        <v>38</v>
      </c>
      <c r="Z18" s="20"/>
      <c r="AA18" s="20"/>
      <c r="AB18" s="20"/>
      <c r="AC18" s="20"/>
      <c r="AD18" s="20"/>
      <c r="AE18" s="20"/>
      <c r="AF18" s="20"/>
      <c r="AG18" s="18">
        <v>0</v>
      </c>
      <c r="AH18" s="18"/>
      <c r="AI18" s="18"/>
      <c r="AJ18" s="18"/>
      <c r="AK18" s="20" t="s">
        <v>39</v>
      </c>
      <c r="AL18" s="20"/>
      <c r="AM18" s="20"/>
      <c r="AN18" s="20"/>
      <c r="AO18" s="20"/>
      <c r="AP18" s="20"/>
      <c r="AQ18" s="20"/>
      <c r="AR18" s="20"/>
      <c r="AS18" s="18">
        <v>0</v>
      </c>
      <c r="AT18" s="18"/>
      <c r="AU18" s="18"/>
      <c r="AV18" s="18"/>
      <c r="AW18" s="20" t="s">
        <v>40</v>
      </c>
      <c r="AX18" s="20"/>
      <c r="AY18" s="20"/>
      <c r="AZ18" s="20"/>
      <c r="BA18" s="20"/>
      <c r="BB18" s="20"/>
      <c r="BC18" s="20"/>
      <c r="BD18" s="20"/>
      <c r="BE18" s="18">
        <v>0</v>
      </c>
      <c r="BF18" s="18"/>
      <c r="BG18" s="18"/>
      <c r="BH18" s="19"/>
    </row>
    <row r="19" spans="1:60" ht="15" customHeight="1" x14ac:dyDescent="0.2">
      <c r="A19" s="79" t="s">
        <v>41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1"/>
    </row>
    <row r="20" spans="1:60" ht="12.75" customHeight="1" x14ac:dyDescent="0.2">
      <c r="A20" s="32" t="s">
        <v>42</v>
      </c>
      <c r="B20" s="20"/>
      <c r="C20" s="20"/>
      <c r="D20" s="20"/>
      <c r="E20" s="20"/>
      <c r="F20" s="20"/>
      <c r="G20" s="20"/>
      <c r="H20" s="20"/>
      <c r="I20" s="18">
        <v>0</v>
      </c>
      <c r="J20" s="18"/>
      <c r="K20" s="18"/>
      <c r="L20" s="18"/>
      <c r="M20" s="20" t="s">
        <v>43</v>
      </c>
      <c r="N20" s="20"/>
      <c r="O20" s="20"/>
      <c r="P20" s="20"/>
      <c r="Q20" s="20"/>
      <c r="R20" s="20"/>
      <c r="S20" s="20"/>
      <c r="T20" s="20"/>
      <c r="U20" s="18">
        <v>0</v>
      </c>
      <c r="V20" s="18"/>
      <c r="W20" s="18"/>
      <c r="X20" s="18"/>
      <c r="Y20" s="20" t="s">
        <v>44</v>
      </c>
      <c r="Z20" s="20"/>
      <c r="AA20" s="20"/>
      <c r="AB20" s="20"/>
      <c r="AC20" s="20"/>
      <c r="AD20" s="20"/>
      <c r="AE20" s="20"/>
      <c r="AF20" s="20"/>
      <c r="AG20" s="18">
        <v>0</v>
      </c>
      <c r="AH20" s="18"/>
      <c r="AI20" s="18"/>
      <c r="AJ20" s="18"/>
      <c r="AK20" s="20" t="s">
        <v>45</v>
      </c>
      <c r="AL20" s="20"/>
      <c r="AM20" s="20"/>
      <c r="AN20" s="20"/>
      <c r="AO20" s="20"/>
      <c r="AP20" s="20"/>
      <c r="AQ20" s="20"/>
      <c r="AR20" s="20"/>
      <c r="AS20" s="18">
        <v>0</v>
      </c>
      <c r="AT20" s="18"/>
      <c r="AU20" s="18"/>
      <c r="AV20" s="18"/>
      <c r="AW20" s="20" t="s">
        <v>46</v>
      </c>
      <c r="AX20" s="20"/>
      <c r="AY20" s="20"/>
      <c r="AZ20" s="20"/>
      <c r="BA20" s="20"/>
      <c r="BB20" s="20"/>
      <c r="BC20" s="20"/>
      <c r="BD20" s="20"/>
      <c r="BE20" s="18">
        <v>0</v>
      </c>
      <c r="BF20" s="18"/>
      <c r="BG20" s="18"/>
      <c r="BH20" s="19"/>
    </row>
    <row r="21" spans="1:60" ht="13.5" customHeight="1" thickBot="1" x14ac:dyDescent="0.25">
      <c r="A21" s="82" t="s">
        <v>47</v>
      </c>
      <c r="B21" s="83"/>
      <c r="C21" s="83"/>
      <c r="D21" s="83"/>
      <c r="E21" s="83"/>
      <c r="F21" s="83"/>
      <c r="G21" s="83"/>
      <c r="H21" s="83"/>
      <c r="I21" s="103">
        <v>0</v>
      </c>
      <c r="J21" s="103"/>
      <c r="K21" s="103"/>
      <c r="L21" s="103"/>
      <c r="M21" s="83" t="s">
        <v>48</v>
      </c>
      <c r="N21" s="83"/>
      <c r="O21" s="83"/>
      <c r="P21" s="83"/>
      <c r="Q21" s="83"/>
      <c r="R21" s="83"/>
      <c r="S21" s="83"/>
      <c r="T21" s="83"/>
      <c r="U21" s="103">
        <v>0</v>
      </c>
      <c r="V21" s="103"/>
      <c r="W21" s="103"/>
      <c r="X21" s="103"/>
      <c r="Y21" s="83" t="s">
        <v>49</v>
      </c>
      <c r="Z21" s="83"/>
      <c r="AA21" s="83"/>
      <c r="AB21" s="83"/>
      <c r="AC21" s="83"/>
      <c r="AD21" s="83"/>
      <c r="AE21" s="83"/>
      <c r="AF21" s="83"/>
      <c r="AG21" s="103">
        <v>0</v>
      </c>
      <c r="AH21" s="103"/>
      <c r="AI21" s="103"/>
      <c r="AJ21" s="103"/>
      <c r="AK21" s="83" t="s">
        <v>50</v>
      </c>
      <c r="AL21" s="83"/>
      <c r="AM21" s="83"/>
      <c r="AN21" s="83"/>
      <c r="AO21" s="83"/>
      <c r="AP21" s="83"/>
      <c r="AQ21" s="83"/>
      <c r="AR21" s="83"/>
      <c r="AS21" s="103">
        <v>0</v>
      </c>
      <c r="AT21" s="103"/>
      <c r="AU21" s="103"/>
      <c r="AV21" s="103"/>
      <c r="AW21" s="83" t="s">
        <v>51</v>
      </c>
      <c r="AX21" s="83"/>
      <c r="AY21" s="83"/>
      <c r="AZ21" s="83"/>
      <c r="BA21" s="83"/>
      <c r="BB21" s="83"/>
      <c r="BC21" s="83"/>
      <c r="BD21" s="83"/>
      <c r="BE21" s="103">
        <v>0</v>
      </c>
      <c r="BF21" s="103"/>
      <c r="BG21" s="103"/>
      <c r="BH21" s="104"/>
    </row>
    <row r="22" spans="1:60" s="1" customFormat="1" ht="9.9499999999999993" customHeight="1" thickBot="1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</row>
    <row r="23" spans="1:60" ht="15" customHeight="1" x14ac:dyDescent="0.2">
      <c r="A23" s="26" t="s">
        <v>52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8"/>
    </row>
    <row r="24" spans="1:60" ht="12.75" customHeight="1" x14ac:dyDescent="0.2">
      <c r="A24" s="32" t="s">
        <v>53</v>
      </c>
      <c r="B24" s="20"/>
      <c r="C24" s="20"/>
      <c r="D24" s="20"/>
      <c r="E24" s="20"/>
      <c r="F24" s="20"/>
      <c r="G24" s="20"/>
      <c r="H24" s="20"/>
      <c r="I24" s="18" t="s">
        <v>219</v>
      </c>
      <c r="J24" s="18"/>
      <c r="K24" s="18"/>
      <c r="L24" s="18"/>
      <c r="M24" s="18">
        <v>39</v>
      </c>
      <c r="N24" s="18"/>
      <c r="O24" s="18"/>
      <c r="P24" s="18"/>
      <c r="Q24" s="18">
        <v>52</v>
      </c>
      <c r="R24" s="18"/>
      <c r="S24" s="18"/>
      <c r="T24" s="18"/>
      <c r="U24" s="18">
        <v>65</v>
      </c>
      <c r="V24" s="18"/>
      <c r="W24" s="18"/>
      <c r="X24" s="18"/>
      <c r="Y24" s="18">
        <v>78</v>
      </c>
      <c r="Z24" s="18"/>
      <c r="AA24" s="18"/>
      <c r="AB24" s="18"/>
      <c r="AC24" s="18">
        <v>91</v>
      </c>
      <c r="AD24" s="18"/>
      <c r="AE24" s="18"/>
      <c r="AF24" s="18"/>
      <c r="AG24" s="18">
        <v>104</v>
      </c>
      <c r="AH24" s="18"/>
      <c r="AI24" s="18"/>
      <c r="AJ24" s="18"/>
      <c r="AK24" s="18">
        <v>117</v>
      </c>
      <c r="AL24" s="18"/>
      <c r="AM24" s="18"/>
      <c r="AN24" s="18"/>
      <c r="AO24" s="18">
        <v>130</v>
      </c>
      <c r="AP24" s="18"/>
      <c r="AQ24" s="18"/>
      <c r="AR24" s="18"/>
      <c r="AS24" s="18">
        <v>143</v>
      </c>
      <c r="AT24" s="18"/>
      <c r="AU24" s="18"/>
      <c r="AV24" s="18"/>
      <c r="AW24" s="18">
        <v>156</v>
      </c>
      <c r="AX24" s="18"/>
      <c r="AY24" s="18"/>
      <c r="AZ24" s="18"/>
      <c r="BA24" s="18">
        <v>169</v>
      </c>
      <c r="BB24" s="18"/>
      <c r="BC24" s="18"/>
      <c r="BD24" s="18"/>
      <c r="BE24" s="18">
        <v>182</v>
      </c>
      <c r="BF24" s="18"/>
      <c r="BG24" s="18"/>
      <c r="BH24" s="19"/>
    </row>
    <row r="25" spans="1:60" ht="12.75" customHeight="1" x14ac:dyDescent="0.2">
      <c r="A25" s="32" t="s">
        <v>54</v>
      </c>
      <c r="B25" s="20"/>
      <c r="C25" s="20"/>
      <c r="D25" s="20"/>
      <c r="E25" s="20"/>
      <c r="F25" s="20"/>
      <c r="G25" s="20"/>
      <c r="H25" s="20"/>
      <c r="I25" s="105">
        <v>0</v>
      </c>
      <c r="J25" s="105"/>
      <c r="K25" s="105"/>
      <c r="L25" s="105"/>
      <c r="M25" s="105">
        <v>1</v>
      </c>
      <c r="N25" s="105"/>
      <c r="O25" s="105"/>
      <c r="P25" s="105"/>
      <c r="Q25" s="105">
        <v>2</v>
      </c>
      <c r="R25" s="105"/>
      <c r="S25" s="105"/>
      <c r="T25" s="105"/>
      <c r="U25" s="105">
        <v>3</v>
      </c>
      <c r="V25" s="105"/>
      <c r="W25" s="105"/>
      <c r="X25" s="105"/>
      <c r="Y25" s="105">
        <v>4</v>
      </c>
      <c r="Z25" s="105"/>
      <c r="AA25" s="105"/>
      <c r="AB25" s="105"/>
      <c r="AC25" s="105">
        <v>5</v>
      </c>
      <c r="AD25" s="105"/>
      <c r="AE25" s="105"/>
      <c r="AF25" s="105"/>
      <c r="AG25" s="105">
        <v>6</v>
      </c>
      <c r="AH25" s="105"/>
      <c r="AI25" s="105"/>
      <c r="AJ25" s="105"/>
      <c r="AK25" s="105">
        <v>7</v>
      </c>
      <c r="AL25" s="105"/>
      <c r="AM25" s="105"/>
      <c r="AN25" s="105"/>
      <c r="AO25" s="105">
        <v>8</v>
      </c>
      <c r="AP25" s="105"/>
      <c r="AQ25" s="105"/>
      <c r="AR25" s="105"/>
      <c r="AS25" s="105">
        <v>9</v>
      </c>
      <c r="AT25" s="105"/>
      <c r="AU25" s="105"/>
      <c r="AV25" s="105"/>
      <c r="AW25" s="105">
        <v>10</v>
      </c>
      <c r="AX25" s="105"/>
      <c r="AY25" s="105"/>
      <c r="AZ25" s="105"/>
      <c r="BA25" s="105">
        <v>11</v>
      </c>
      <c r="BB25" s="105"/>
      <c r="BC25" s="105"/>
      <c r="BD25" s="105"/>
      <c r="BE25" s="105">
        <v>12</v>
      </c>
      <c r="BF25" s="105"/>
      <c r="BG25" s="105"/>
      <c r="BH25" s="106"/>
    </row>
    <row r="26" spans="1:60" ht="12.75" customHeight="1" x14ac:dyDescent="0.2">
      <c r="A26" s="32" t="s">
        <v>55</v>
      </c>
      <c r="B26" s="20"/>
      <c r="C26" s="20"/>
      <c r="D26" s="20"/>
      <c r="E26" s="20"/>
      <c r="F26" s="20"/>
      <c r="G26" s="20"/>
      <c r="H26" s="20"/>
      <c r="I26" s="18">
        <v>9</v>
      </c>
      <c r="J26" s="18"/>
      <c r="K26" s="18"/>
      <c r="L26" s="18"/>
      <c r="M26" s="18">
        <v>8</v>
      </c>
      <c r="N26" s="18"/>
      <c r="O26" s="18"/>
      <c r="P26" s="18"/>
      <c r="Q26" s="18">
        <v>7</v>
      </c>
      <c r="R26" s="18"/>
      <c r="S26" s="18"/>
      <c r="T26" s="18"/>
      <c r="U26" s="18">
        <v>6</v>
      </c>
      <c r="V26" s="18"/>
      <c r="W26" s="18"/>
      <c r="X26" s="18"/>
      <c r="Y26" s="18">
        <v>5</v>
      </c>
      <c r="Z26" s="18"/>
      <c r="AA26" s="18"/>
      <c r="AB26" s="18"/>
      <c r="AC26" s="18">
        <v>4</v>
      </c>
      <c r="AD26" s="18"/>
      <c r="AE26" s="18"/>
      <c r="AF26" s="18"/>
      <c r="AG26" s="18">
        <v>3</v>
      </c>
      <c r="AH26" s="18"/>
      <c r="AI26" s="18"/>
      <c r="AJ26" s="18"/>
      <c r="AK26" s="18">
        <v>2</v>
      </c>
      <c r="AL26" s="18"/>
      <c r="AM26" s="18"/>
      <c r="AN26" s="18"/>
      <c r="AO26" s="18">
        <v>1</v>
      </c>
      <c r="AP26" s="18"/>
      <c r="AQ26" s="18"/>
      <c r="AR26" s="18"/>
      <c r="AS26" s="18">
        <v>0</v>
      </c>
      <c r="AT26" s="18"/>
      <c r="AU26" s="18"/>
      <c r="AV26" s="18"/>
      <c r="AW26" s="18">
        <v>0</v>
      </c>
      <c r="AX26" s="18"/>
      <c r="AY26" s="18"/>
      <c r="AZ26" s="18"/>
      <c r="BA26" s="18">
        <v>0</v>
      </c>
      <c r="BB26" s="18"/>
      <c r="BC26" s="18"/>
      <c r="BD26" s="18"/>
      <c r="BE26" s="18">
        <v>0</v>
      </c>
      <c r="BF26" s="18"/>
      <c r="BG26" s="18"/>
      <c r="BH26" s="19"/>
    </row>
    <row r="27" spans="1:60" ht="12.75" customHeight="1" x14ac:dyDescent="0.2">
      <c r="A27" s="32" t="s">
        <v>56</v>
      </c>
      <c r="B27" s="20"/>
      <c r="C27" s="20"/>
      <c r="D27" s="20"/>
      <c r="E27" s="20"/>
      <c r="F27" s="20"/>
      <c r="G27" s="20"/>
      <c r="H27" s="20"/>
      <c r="I27" s="18">
        <v>18</v>
      </c>
      <c r="J27" s="18"/>
      <c r="K27" s="18"/>
      <c r="L27" s="18"/>
      <c r="M27" s="18">
        <v>16</v>
      </c>
      <c r="N27" s="18"/>
      <c r="O27" s="18"/>
      <c r="P27" s="18"/>
      <c r="Q27" s="18">
        <v>14</v>
      </c>
      <c r="R27" s="18"/>
      <c r="S27" s="18"/>
      <c r="T27" s="18"/>
      <c r="U27" s="18">
        <v>12</v>
      </c>
      <c r="V27" s="18"/>
      <c r="W27" s="18"/>
      <c r="X27" s="18"/>
      <c r="Y27" s="18">
        <v>10</v>
      </c>
      <c r="Z27" s="18"/>
      <c r="AA27" s="18"/>
      <c r="AB27" s="18"/>
      <c r="AC27" s="18">
        <v>8</v>
      </c>
      <c r="AD27" s="18"/>
      <c r="AE27" s="18"/>
      <c r="AF27" s="18"/>
      <c r="AG27" s="18">
        <v>6</v>
      </c>
      <c r="AH27" s="18"/>
      <c r="AI27" s="18"/>
      <c r="AJ27" s="18"/>
      <c r="AK27" s="18">
        <v>4</v>
      </c>
      <c r="AL27" s="18"/>
      <c r="AM27" s="18"/>
      <c r="AN27" s="18"/>
      <c r="AO27" s="18">
        <v>2</v>
      </c>
      <c r="AP27" s="18"/>
      <c r="AQ27" s="18"/>
      <c r="AR27" s="18"/>
      <c r="AS27" s="18">
        <v>0</v>
      </c>
      <c r="AT27" s="18"/>
      <c r="AU27" s="18"/>
      <c r="AV27" s="18"/>
      <c r="AW27" s="18">
        <v>0</v>
      </c>
      <c r="AX27" s="18"/>
      <c r="AY27" s="18"/>
      <c r="AZ27" s="18"/>
      <c r="BA27" s="18">
        <v>0</v>
      </c>
      <c r="BB27" s="18"/>
      <c r="BC27" s="18"/>
      <c r="BD27" s="18"/>
      <c r="BE27" s="18">
        <v>0</v>
      </c>
      <c r="BF27" s="18"/>
      <c r="BG27" s="18"/>
      <c r="BH27" s="19"/>
    </row>
    <row r="28" spans="1:60" ht="13.5" customHeight="1" thickBot="1" x14ac:dyDescent="0.25">
      <c r="A28" s="82" t="s">
        <v>57</v>
      </c>
      <c r="B28" s="83"/>
      <c r="C28" s="83"/>
      <c r="D28" s="83"/>
      <c r="E28" s="83"/>
      <c r="F28" s="83"/>
      <c r="G28" s="83"/>
      <c r="H28" s="83"/>
      <c r="I28" s="103">
        <v>31.5</v>
      </c>
      <c r="J28" s="103"/>
      <c r="K28" s="103"/>
      <c r="L28" s="103"/>
      <c r="M28" s="103">
        <v>28</v>
      </c>
      <c r="N28" s="103"/>
      <c r="O28" s="103"/>
      <c r="P28" s="103"/>
      <c r="Q28" s="103">
        <v>24.5</v>
      </c>
      <c r="R28" s="103"/>
      <c r="S28" s="103"/>
      <c r="T28" s="103"/>
      <c r="U28" s="103">
        <v>21</v>
      </c>
      <c r="V28" s="103"/>
      <c r="W28" s="103"/>
      <c r="X28" s="103"/>
      <c r="Y28" s="103">
        <v>17.5</v>
      </c>
      <c r="Z28" s="103"/>
      <c r="AA28" s="103"/>
      <c r="AB28" s="103"/>
      <c r="AC28" s="103">
        <v>14</v>
      </c>
      <c r="AD28" s="103"/>
      <c r="AE28" s="103"/>
      <c r="AF28" s="103"/>
      <c r="AG28" s="103">
        <v>10.5</v>
      </c>
      <c r="AH28" s="103"/>
      <c r="AI28" s="103"/>
      <c r="AJ28" s="103"/>
      <c r="AK28" s="103">
        <v>7</v>
      </c>
      <c r="AL28" s="103"/>
      <c r="AM28" s="103"/>
      <c r="AN28" s="103"/>
      <c r="AO28" s="103">
        <v>3.5</v>
      </c>
      <c r="AP28" s="103"/>
      <c r="AQ28" s="103"/>
      <c r="AR28" s="103"/>
      <c r="AS28" s="103">
        <v>0</v>
      </c>
      <c r="AT28" s="103"/>
      <c r="AU28" s="103"/>
      <c r="AV28" s="103"/>
      <c r="AW28" s="103">
        <v>0</v>
      </c>
      <c r="AX28" s="103"/>
      <c r="AY28" s="103"/>
      <c r="AZ28" s="103"/>
      <c r="BA28" s="103">
        <v>0</v>
      </c>
      <c r="BB28" s="103"/>
      <c r="BC28" s="103"/>
      <c r="BD28" s="103"/>
      <c r="BE28" s="103">
        <v>0</v>
      </c>
      <c r="BF28" s="103"/>
      <c r="BG28" s="103"/>
      <c r="BH28" s="104"/>
    </row>
    <row r="29" spans="1:60" s="1" customFormat="1" ht="9.9499999999999993" customHeight="1" thickBot="1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</row>
    <row r="30" spans="1:60" ht="15" customHeight="1" x14ac:dyDescent="0.2">
      <c r="A30" s="95" t="s">
        <v>58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7"/>
    </row>
    <row r="31" spans="1:60" ht="13.5" customHeight="1" thickBot="1" x14ac:dyDescent="0.25">
      <c r="A31" s="98" t="s">
        <v>145</v>
      </c>
      <c r="B31" s="99"/>
      <c r="C31" s="99"/>
      <c r="D31" s="99"/>
      <c r="E31" s="99"/>
      <c r="F31" s="99"/>
      <c r="G31" s="99"/>
      <c r="H31" s="99"/>
      <c r="I31" s="99"/>
      <c r="J31" s="100"/>
      <c r="K31" s="101" t="s">
        <v>133</v>
      </c>
      <c r="L31" s="99"/>
      <c r="M31" s="99"/>
      <c r="N31" s="99"/>
      <c r="O31" s="99"/>
      <c r="P31" s="99"/>
      <c r="Q31" s="99"/>
      <c r="R31" s="99"/>
      <c r="S31" s="99"/>
      <c r="T31" s="100"/>
      <c r="U31" s="101" t="s">
        <v>134</v>
      </c>
      <c r="V31" s="99"/>
      <c r="W31" s="99"/>
      <c r="X31" s="99"/>
      <c r="Y31" s="99"/>
      <c r="Z31" s="99"/>
      <c r="AA31" s="99"/>
      <c r="AB31" s="99"/>
      <c r="AC31" s="99"/>
      <c r="AD31" s="100"/>
      <c r="AE31" s="101" t="s">
        <v>135</v>
      </c>
      <c r="AF31" s="99"/>
      <c r="AG31" s="99"/>
      <c r="AH31" s="99"/>
      <c r="AI31" s="99"/>
      <c r="AJ31" s="99"/>
      <c r="AK31" s="99"/>
      <c r="AL31" s="99"/>
      <c r="AM31" s="99"/>
      <c r="AN31" s="100"/>
      <c r="AO31" s="101" t="s">
        <v>136</v>
      </c>
      <c r="AP31" s="99"/>
      <c r="AQ31" s="99"/>
      <c r="AR31" s="99"/>
      <c r="AS31" s="99"/>
      <c r="AT31" s="99"/>
      <c r="AU31" s="99"/>
      <c r="AV31" s="99"/>
      <c r="AW31" s="99"/>
      <c r="AX31" s="100"/>
      <c r="AY31" s="101"/>
      <c r="AZ31" s="99"/>
      <c r="BA31" s="99"/>
      <c r="BB31" s="99"/>
      <c r="BC31" s="99"/>
      <c r="BD31" s="99"/>
      <c r="BE31" s="99"/>
      <c r="BF31" s="99"/>
      <c r="BG31" s="99"/>
      <c r="BH31" s="102"/>
    </row>
    <row r="32" spans="1:60" ht="9.9499999999999993" customHeight="1" thickBot="1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</row>
    <row r="33" spans="1:60" ht="15" customHeight="1" x14ac:dyDescent="0.2">
      <c r="A33" s="26" t="s">
        <v>59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8"/>
    </row>
    <row r="34" spans="1:60" ht="12.75" customHeight="1" x14ac:dyDescent="0.2">
      <c r="A34" s="89" t="s">
        <v>137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 t="s">
        <v>138</v>
      </c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 t="s">
        <v>139</v>
      </c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 t="s">
        <v>140</v>
      </c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1"/>
    </row>
    <row r="35" spans="1:60" ht="13.5" customHeight="1" thickBot="1" x14ac:dyDescent="0.25">
      <c r="A35" s="92" t="s">
        <v>141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 t="s">
        <v>142</v>
      </c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 t="s">
        <v>143</v>
      </c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 t="s">
        <v>144</v>
      </c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4"/>
    </row>
    <row r="36" spans="1:60" s="1" customFormat="1" ht="9.9499999999999993" customHeight="1" thickBot="1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</row>
    <row r="37" spans="1:60" x14ac:dyDescent="0.2">
      <c r="A37" s="26" t="s">
        <v>60</v>
      </c>
      <c r="B37" s="27"/>
      <c r="C37" s="27"/>
      <c r="D37" s="27"/>
      <c r="E37" s="27"/>
      <c r="F37" s="27"/>
      <c r="G37" s="27"/>
      <c r="H37" s="27"/>
      <c r="I37" s="27"/>
      <c r="J37" s="27"/>
      <c r="K37" s="51" t="s">
        <v>61</v>
      </c>
      <c r="L37" s="51"/>
      <c r="M37" s="51"/>
      <c r="N37" s="51"/>
      <c r="O37" s="51" t="s">
        <v>62</v>
      </c>
      <c r="P37" s="51"/>
      <c r="Q37" s="51"/>
      <c r="R37" s="51"/>
      <c r="S37" s="51"/>
      <c r="T37" s="51"/>
      <c r="U37" s="51"/>
      <c r="V37" s="51"/>
      <c r="W37" s="51" t="s">
        <v>63</v>
      </c>
      <c r="X37" s="51"/>
      <c r="Y37" s="51"/>
      <c r="Z37" s="51"/>
      <c r="AA37" s="51"/>
      <c r="AB37" s="51"/>
      <c r="AC37" s="51"/>
      <c r="AD37" s="51"/>
      <c r="AE37" s="27" t="s">
        <v>60</v>
      </c>
      <c r="AF37" s="27"/>
      <c r="AG37" s="27"/>
      <c r="AH37" s="27"/>
      <c r="AI37" s="27"/>
      <c r="AJ37" s="27"/>
      <c r="AK37" s="27"/>
      <c r="AL37" s="27"/>
      <c r="AM37" s="27"/>
      <c r="AN37" s="27"/>
      <c r="AO37" s="51" t="s">
        <v>61</v>
      </c>
      <c r="AP37" s="51"/>
      <c r="AQ37" s="51"/>
      <c r="AR37" s="51"/>
      <c r="AS37" s="51" t="s">
        <v>62</v>
      </c>
      <c r="AT37" s="51"/>
      <c r="AU37" s="51"/>
      <c r="AV37" s="51"/>
      <c r="AW37" s="51"/>
      <c r="AX37" s="51"/>
      <c r="AY37" s="51"/>
      <c r="AZ37" s="51"/>
      <c r="BA37" s="51" t="s">
        <v>63</v>
      </c>
      <c r="BB37" s="51"/>
      <c r="BC37" s="51"/>
      <c r="BD37" s="51"/>
      <c r="BE37" s="51"/>
      <c r="BF37" s="51"/>
      <c r="BG37" s="51"/>
      <c r="BH37" s="52"/>
    </row>
    <row r="38" spans="1:60" x14ac:dyDescent="0.2">
      <c r="A38" s="79"/>
      <c r="B38" s="80"/>
      <c r="C38" s="80"/>
      <c r="D38" s="80"/>
      <c r="E38" s="80"/>
      <c r="F38" s="80"/>
      <c r="G38" s="80"/>
      <c r="H38" s="80"/>
      <c r="I38" s="80"/>
      <c r="J38" s="80"/>
      <c r="K38" s="85"/>
      <c r="L38" s="85"/>
      <c r="M38" s="85"/>
      <c r="N38" s="85"/>
      <c r="O38" s="78" t="s">
        <v>64</v>
      </c>
      <c r="P38" s="78"/>
      <c r="Q38" s="78"/>
      <c r="R38" s="78"/>
      <c r="S38" s="78" t="s">
        <v>65</v>
      </c>
      <c r="T38" s="78"/>
      <c r="U38" s="78"/>
      <c r="V38" s="78"/>
      <c r="W38" s="78" t="s">
        <v>66</v>
      </c>
      <c r="X38" s="78"/>
      <c r="Y38" s="78"/>
      <c r="Z38" s="78"/>
      <c r="AA38" s="78" t="s">
        <v>67</v>
      </c>
      <c r="AB38" s="78"/>
      <c r="AC38" s="78"/>
      <c r="AD38" s="78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5"/>
      <c r="AP38" s="85"/>
      <c r="AQ38" s="85"/>
      <c r="AR38" s="85"/>
      <c r="AS38" s="78" t="s">
        <v>64</v>
      </c>
      <c r="AT38" s="78"/>
      <c r="AU38" s="78"/>
      <c r="AV38" s="78"/>
      <c r="AW38" s="78" t="s">
        <v>65</v>
      </c>
      <c r="AX38" s="78"/>
      <c r="AY38" s="78"/>
      <c r="AZ38" s="78"/>
      <c r="BA38" s="78" t="s">
        <v>66</v>
      </c>
      <c r="BB38" s="78"/>
      <c r="BC38" s="78"/>
      <c r="BD38" s="78"/>
      <c r="BE38" s="78" t="s">
        <v>67</v>
      </c>
      <c r="BF38" s="78"/>
      <c r="BG38" s="78"/>
      <c r="BH38" s="84"/>
    </row>
    <row r="39" spans="1:60" x14ac:dyDescent="0.2">
      <c r="A39" s="32" t="s">
        <v>192</v>
      </c>
      <c r="B39" s="20"/>
      <c r="C39" s="20"/>
      <c r="D39" s="20"/>
      <c r="E39" s="20"/>
      <c r="F39" s="20"/>
      <c r="G39" s="20"/>
      <c r="H39" s="20"/>
      <c r="I39" s="20"/>
      <c r="J39" s="20"/>
      <c r="K39" s="9">
        <v>3</v>
      </c>
      <c r="L39" s="9"/>
      <c r="M39" s="9"/>
      <c r="N39" s="9"/>
      <c r="O39" s="87" t="s">
        <v>197</v>
      </c>
      <c r="P39" s="87"/>
      <c r="Q39" s="87"/>
      <c r="R39" s="87"/>
      <c r="S39" s="87" t="s">
        <v>197</v>
      </c>
      <c r="T39" s="87"/>
      <c r="U39" s="87"/>
      <c r="V39" s="87"/>
      <c r="W39" s="87" t="s">
        <v>198</v>
      </c>
      <c r="X39" s="87"/>
      <c r="Y39" s="87"/>
      <c r="Z39" s="87"/>
      <c r="AA39" s="87" t="s">
        <v>199</v>
      </c>
      <c r="AB39" s="87"/>
      <c r="AC39" s="87"/>
      <c r="AD39" s="87"/>
      <c r="AE39" s="20" t="s">
        <v>193</v>
      </c>
      <c r="AF39" s="20"/>
      <c r="AG39" s="20"/>
      <c r="AH39" s="20"/>
      <c r="AI39" s="20"/>
      <c r="AJ39" s="20"/>
      <c r="AK39" s="20"/>
      <c r="AL39" s="20"/>
      <c r="AM39" s="20"/>
      <c r="AN39" s="20"/>
      <c r="AO39" s="9">
        <v>1</v>
      </c>
      <c r="AP39" s="9"/>
      <c r="AQ39" s="9"/>
      <c r="AR39" s="9"/>
      <c r="AS39" s="87" t="s">
        <v>194</v>
      </c>
      <c r="AT39" s="87"/>
      <c r="AU39" s="87"/>
      <c r="AV39" s="87"/>
      <c r="AW39" s="87" t="s">
        <v>194</v>
      </c>
      <c r="AX39" s="87"/>
      <c r="AY39" s="87"/>
      <c r="AZ39" s="87"/>
      <c r="BA39" s="87" t="s">
        <v>195</v>
      </c>
      <c r="BB39" s="87"/>
      <c r="BC39" s="87"/>
      <c r="BD39" s="87"/>
      <c r="BE39" s="87" t="s">
        <v>196</v>
      </c>
      <c r="BF39" s="87"/>
      <c r="BG39" s="87"/>
      <c r="BH39" s="88"/>
    </row>
    <row r="40" spans="1:60" x14ac:dyDescent="0.2">
      <c r="A40" s="79" t="s">
        <v>68</v>
      </c>
      <c r="B40" s="80"/>
      <c r="C40" s="80"/>
      <c r="D40" s="80"/>
      <c r="E40" s="80"/>
      <c r="F40" s="80"/>
      <c r="G40" s="80"/>
      <c r="H40" s="80"/>
      <c r="I40" s="80"/>
      <c r="J40" s="80"/>
      <c r="K40" s="85" t="s">
        <v>69</v>
      </c>
      <c r="L40" s="85"/>
      <c r="M40" s="85"/>
      <c r="N40" s="85"/>
      <c r="O40" s="85"/>
      <c r="P40" s="85"/>
      <c r="Q40" s="85"/>
      <c r="R40" s="85"/>
      <c r="S40" s="85"/>
      <c r="T40" s="85"/>
      <c r="U40" s="85" t="s">
        <v>70</v>
      </c>
      <c r="V40" s="85"/>
      <c r="W40" s="85"/>
      <c r="X40" s="85"/>
      <c r="Y40" s="85"/>
      <c r="Z40" s="85"/>
      <c r="AA40" s="85"/>
      <c r="AB40" s="85"/>
      <c r="AC40" s="85"/>
      <c r="AD40" s="85"/>
      <c r="AE40" s="85" t="s">
        <v>71</v>
      </c>
      <c r="AF40" s="85"/>
      <c r="AG40" s="85"/>
      <c r="AH40" s="85"/>
      <c r="AI40" s="85"/>
      <c r="AJ40" s="85"/>
      <c r="AK40" s="85"/>
      <c r="AL40" s="85"/>
      <c r="AM40" s="85"/>
      <c r="AN40" s="85"/>
      <c r="AO40" s="85" t="s">
        <v>72</v>
      </c>
      <c r="AP40" s="85"/>
      <c r="AQ40" s="85"/>
      <c r="AR40" s="85"/>
      <c r="AS40" s="85"/>
      <c r="AT40" s="85"/>
      <c r="AU40" s="85"/>
      <c r="AV40" s="85"/>
      <c r="AW40" s="85"/>
      <c r="AX40" s="85"/>
      <c r="AY40" s="85" t="s">
        <v>73</v>
      </c>
      <c r="AZ40" s="85"/>
      <c r="BA40" s="85"/>
      <c r="BB40" s="85"/>
      <c r="BC40" s="85"/>
      <c r="BD40" s="85"/>
      <c r="BE40" s="85"/>
      <c r="BF40" s="85"/>
      <c r="BG40" s="85"/>
      <c r="BH40" s="86"/>
    </row>
    <row r="41" spans="1:60" x14ac:dyDescent="0.2">
      <c r="A41" s="79"/>
      <c r="B41" s="80"/>
      <c r="C41" s="80"/>
      <c r="D41" s="80"/>
      <c r="E41" s="80"/>
      <c r="F41" s="80"/>
      <c r="G41" s="80"/>
      <c r="H41" s="80"/>
      <c r="I41" s="80"/>
      <c r="J41" s="80"/>
      <c r="K41" s="78" t="s">
        <v>66</v>
      </c>
      <c r="L41" s="78"/>
      <c r="M41" s="78"/>
      <c r="N41" s="78"/>
      <c r="O41" s="78"/>
      <c r="P41" s="78" t="s">
        <v>67</v>
      </c>
      <c r="Q41" s="78"/>
      <c r="R41" s="78"/>
      <c r="S41" s="78"/>
      <c r="T41" s="78"/>
      <c r="U41" s="78" t="s">
        <v>66</v>
      </c>
      <c r="V41" s="78"/>
      <c r="W41" s="78"/>
      <c r="X41" s="78"/>
      <c r="Y41" s="78"/>
      <c r="Z41" s="78" t="s">
        <v>67</v>
      </c>
      <c r="AA41" s="78"/>
      <c r="AB41" s="78"/>
      <c r="AC41" s="78"/>
      <c r="AD41" s="78"/>
      <c r="AE41" s="78" t="s">
        <v>66</v>
      </c>
      <c r="AF41" s="78"/>
      <c r="AG41" s="78"/>
      <c r="AH41" s="78"/>
      <c r="AI41" s="78"/>
      <c r="AJ41" s="78" t="s">
        <v>67</v>
      </c>
      <c r="AK41" s="78"/>
      <c r="AL41" s="78"/>
      <c r="AM41" s="78"/>
      <c r="AN41" s="78"/>
      <c r="AO41" s="78" t="s">
        <v>64</v>
      </c>
      <c r="AP41" s="78"/>
      <c r="AQ41" s="78"/>
      <c r="AR41" s="78"/>
      <c r="AS41" s="78"/>
      <c r="AT41" s="78" t="s">
        <v>65</v>
      </c>
      <c r="AU41" s="78"/>
      <c r="AV41" s="78"/>
      <c r="AW41" s="78"/>
      <c r="AX41" s="78"/>
      <c r="AY41" s="78" t="s">
        <v>66</v>
      </c>
      <c r="AZ41" s="78"/>
      <c r="BA41" s="78"/>
      <c r="BB41" s="78"/>
      <c r="BC41" s="78"/>
      <c r="BD41" s="78" t="s">
        <v>67</v>
      </c>
      <c r="BE41" s="78"/>
      <c r="BF41" s="78"/>
      <c r="BG41" s="78"/>
      <c r="BH41" s="84"/>
    </row>
    <row r="42" spans="1:60" ht="12.75" customHeight="1" x14ac:dyDescent="0.2">
      <c r="A42" s="32" t="s">
        <v>209</v>
      </c>
      <c r="B42" s="20"/>
      <c r="C42" s="20"/>
      <c r="D42" s="20"/>
      <c r="E42" s="20"/>
      <c r="F42" s="20"/>
      <c r="G42" s="20"/>
      <c r="H42" s="20"/>
      <c r="I42" s="20"/>
      <c r="J42" s="20"/>
      <c r="K42" s="9">
        <v>19</v>
      </c>
      <c r="L42" s="9"/>
      <c r="M42" s="9"/>
      <c r="N42" s="9"/>
      <c r="O42" s="9"/>
      <c r="P42" s="9">
        <v>17</v>
      </c>
      <c r="Q42" s="9"/>
      <c r="R42" s="9"/>
      <c r="S42" s="9"/>
      <c r="T42" s="9"/>
      <c r="U42" s="9" t="s">
        <v>212</v>
      </c>
      <c r="V42" s="9"/>
      <c r="W42" s="9"/>
      <c r="X42" s="9"/>
      <c r="Y42" s="9"/>
      <c r="Z42" s="9" t="s">
        <v>213</v>
      </c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>
        <v>18</v>
      </c>
      <c r="AZ42" s="9"/>
      <c r="BA42" s="9"/>
      <c r="BB42" s="9"/>
      <c r="BC42" s="9"/>
      <c r="BD42" s="9">
        <v>16</v>
      </c>
      <c r="BE42" s="9"/>
      <c r="BF42" s="9"/>
      <c r="BG42" s="9"/>
      <c r="BH42" s="10"/>
    </row>
    <row r="43" spans="1:60" x14ac:dyDescent="0.2">
      <c r="A43" s="32"/>
      <c r="B43" s="20"/>
      <c r="C43" s="20"/>
      <c r="D43" s="20"/>
      <c r="E43" s="20"/>
      <c r="F43" s="20"/>
      <c r="G43" s="20"/>
      <c r="H43" s="20"/>
      <c r="I43" s="20"/>
      <c r="J43" s="20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10"/>
    </row>
    <row r="44" spans="1:60" x14ac:dyDescent="0.2">
      <c r="A44" s="79" t="s">
        <v>74</v>
      </c>
      <c r="B44" s="80"/>
      <c r="C44" s="80"/>
      <c r="D44" s="80"/>
      <c r="E44" s="80"/>
      <c r="F44" s="80"/>
      <c r="G44" s="80"/>
      <c r="H44" s="80"/>
      <c r="I44" s="80"/>
      <c r="J44" s="80"/>
      <c r="K44" s="85" t="s">
        <v>69</v>
      </c>
      <c r="L44" s="85"/>
      <c r="M44" s="85"/>
      <c r="N44" s="85"/>
      <c r="O44" s="85"/>
      <c r="P44" s="85"/>
      <c r="Q44" s="85"/>
      <c r="R44" s="85"/>
      <c r="S44" s="85"/>
      <c r="T44" s="85"/>
      <c r="U44" s="85" t="s">
        <v>70</v>
      </c>
      <c r="V44" s="85"/>
      <c r="W44" s="85"/>
      <c r="X44" s="85"/>
      <c r="Y44" s="85"/>
      <c r="Z44" s="85"/>
      <c r="AA44" s="85"/>
      <c r="AB44" s="85"/>
      <c r="AC44" s="85"/>
      <c r="AD44" s="85"/>
      <c r="AE44" s="85" t="s">
        <v>71</v>
      </c>
      <c r="AF44" s="85"/>
      <c r="AG44" s="85"/>
      <c r="AH44" s="85"/>
      <c r="AI44" s="85"/>
      <c r="AJ44" s="85"/>
      <c r="AK44" s="85"/>
      <c r="AL44" s="85"/>
      <c r="AM44" s="85"/>
      <c r="AN44" s="85"/>
      <c r="AO44" s="85" t="s">
        <v>75</v>
      </c>
      <c r="AP44" s="85"/>
      <c r="AQ44" s="85"/>
      <c r="AR44" s="85"/>
      <c r="AS44" s="85"/>
      <c r="AT44" s="85"/>
      <c r="AU44" s="85"/>
      <c r="AV44" s="85"/>
      <c r="AW44" s="85"/>
      <c r="AX44" s="85"/>
      <c r="AY44" s="85" t="s">
        <v>76</v>
      </c>
      <c r="AZ44" s="85"/>
      <c r="BA44" s="85"/>
      <c r="BB44" s="85"/>
      <c r="BC44" s="85"/>
      <c r="BD44" s="85"/>
      <c r="BE44" s="85"/>
      <c r="BF44" s="85"/>
      <c r="BG44" s="85"/>
      <c r="BH44" s="86"/>
    </row>
    <row r="45" spans="1:60" x14ac:dyDescent="0.2">
      <c r="A45" s="79"/>
      <c r="B45" s="80"/>
      <c r="C45" s="80"/>
      <c r="D45" s="80"/>
      <c r="E45" s="80"/>
      <c r="F45" s="80"/>
      <c r="G45" s="80"/>
      <c r="H45" s="80"/>
      <c r="I45" s="80"/>
      <c r="J45" s="80"/>
      <c r="K45" s="78" t="s">
        <v>64</v>
      </c>
      <c r="L45" s="78"/>
      <c r="M45" s="78"/>
      <c r="N45" s="78"/>
      <c r="O45" s="78"/>
      <c r="P45" s="78" t="s">
        <v>65</v>
      </c>
      <c r="Q45" s="78"/>
      <c r="R45" s="78"/>
      <c r="S45" s="78"/>
      <c r="T45" s="78"/>
      <c r="U45" s="78" t="s">
        <v>64</v>
      </c>
      <c r="V45" s="78"/>
      <c r="W45" s="78"/>
      <c r="X45" s="78"/>
      <c r="Y45" s="78"/>
      <c r="Z45" s="78" t="s">
        <v>65</v>
      </c>
      <c r="AA45" s="78"/>
      <c r="AB45" s="78"/>
      <c r="AC45" s="78"/>
      <c r="AD45" s="78"/>
      <c r="AE45" s="78" t="s">
        <v>64</v>
      </c>
      <c r="AF45" s="78"/>
      <c r="AG45" s="78"/>
      <c r="AH45" s="78"/>
      <c r="AI45" s="78"/>
      <c r="AJ45" s="78" t="s">
        <v>65</v>
      </c>
      <c r="AK45" s="78"/>
      <c r="AL45" s="78"/>
      <c r="AM45" s="78"/>
      <c r="AN45" s="78"/>
      <c r="AO45" s="78" t="s">
        <v>64</v>
      </c>
      <c r="AP45" s="78"/>
      <c r="AQ45" s="78"/>
      <c r="AR45" s="78"/>
      <c r="AS45" s="78"/>
      <c r="AT45" s="78" t="s">
        <v>65</v>
      </c>
      <c r="AU45" s="78"/>
      <c r="AV45" s="78"/>
      <c r="AW45" s="78"/>
      <c r="AX45" s="78"/>
      <c r="AY45" s="78" t="s">
        <v>64</v>
      </c>
      <c r="AZ45" s="78"/>
      <c r="BA45" s="78"/>
      <c r="BB45" s="78"/>
      <c r="BC45" s="78"/>
      <c r="BD45" s="78" t="s">
        <v>65</v>
      </c>
      <c r="BE45" s="78"/>
      <c r="BF45" s="78"/>
      <c r="BG45" s="78"/>
      <c r="BH45" s="84"/>
    </row>
    <row r="46" spans="1:60" x14ac:dyDescent="0.2">
      <c r="A46" s="32" t="s">
        <v>210</v>
      </c>
      <c r="B46" s="20"/>
      <c r="C46" s="20"/>
      <c r="D46" s="20"/>
      <c r="E46" s="20"/>
      <c r="F46" s="20"/>
      <c r="G46" s="20"/>
      <c r="H46" s="20"/>
      <c r="I46" s="20"/>
      <c r="J46" s="20"/>
      <c r="K46" s="9">
        <v>20</v>
      </c>
      <c r="L46" s="9"/>
      <c r="M46" s="9"/>
      <c r="N46" s="9"/>
      <c r="O46" s="9"/>
      <c r="P46" s="9">
        <v>17</v>
      </c>
      <c r="Q46" s="9"/>
      <c r="R46" s="9"/>
      <c r="S46" s="9"/>
      <c r="T46" s="9"/>
      <c r="U46" s="9" t="s">
        <v>223</v>
      </c>
      <c r="V46" s="9"/>
      <c r="W46" s="9"/>
      <c r="X46" s="9"/>
      <c r="Y46" s="9"/>
      <c r="Z46" s="9" t="s">
        <v>224</v>
      </c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>
        <v>3</v>
      </c>
      <c r="AP46" s="9"/>
      <c r="AQ46" s="9"/>
      <c r="AR46" s="9"/>
      <c r="AS46" s="9"/>
      <c r="AT46" s="9">
        <v>4</v>
      </c>
      <c r="AU46" s="9"/>
      <c r="AV46" s="9"/>
      <c r="AW46" s="9"/>
      <c r="AX46" s="9"/>
      <c r="AY46" s="9">
        <v>36</v>
      </c>
      <c r="AZ46" s="9"/>
      <c r="BA46" s="9"/>
      <c r="BB46" s="9"/>
      <c r="BC46" s="9"/>
      <c r="BD46" s="9">
        <v>90</v>
      </c>
      <c r="BE46" s="9"/>
      <c r="BF46" s="9"/>
      <c r="BG46" s="9"/>
      <c r="BH46" s="10"/>
    </row>
    <row r="47" spans="1:60" x14ac:dyDescent="0.2">
      <c r="A47" s="32" t="s">
        <v>211</v>
      </c>
      <c r="B47" s="20"/>
      <c r="C47" s="20"/>
      <c r="D47" s="20"/>
      <c r="E47" s="20"/>
      <c r="F47" s="20"/>
      <c r="G47" s="20"/>
      <c r="H47" s="20"/>
      <c r="I47" s="20"/>
      <c r="J47" s="20"/>
      <c r="K47" s="9">
        <v>17</v>
      </c>
      <c r="L47" s="9"/>
      <c r="M47" s="9"/>
      <c r="N47" s="9"/>
      <c r="O47" s="9"/>
      <c r="P47" s="9">
        <v>17</v>
      </c>
      <c r="Q47" s="9"/>
      <c r="R47" s="9"/>
      <c r="S47" s="9"/>
      <c r="T47" s="9"/>
      <c r="U47" s="9" t="s">
        <v>214</v>
      </c>
      <c r="V47" s="9"/>
      <c r="W47" s="9"/>
      <c r="X47" s="9"/>
      <c r="Y47" s="9"/>
      <c r="Z47" s="9" t="s">
        <v>215</v>
      </c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>
        <v>2</v>
      </c>
      <c r="AP47" s="9"/>
      <c r="AQ47" s="9"/>
      <c r="AR47" s="9"/>
      <c r="AS47" s="9"/>
      <c r="AT47" s="9">
        <v>3</v>
      </c>
      <c r="AU47" s="9"/>
      <c r="AV47" s="9"/>
      <c r="AW47" s="9"/>
      <c r="AX47" s="9"/>
      <c r="AY47" s="9">
        <v>13</v>
      </c>
      <c r="AZ47" s="9"/>
      <c r="BA47" s="9"/>
      <c r="BB47" s="9"/>
      <c r="BC47" s="9"/>
      <c r="BD47" s="9">
        <v>26</v>
      </c>
      <c r="BE47" s="9"/>
      <c r="BF47" s="9"/>
      <c r="BG47" s="9"/>
      <c r="BH47" s="10"/>
    </row>
    <row r="48" spans="1:60" ht="15" x14ac:dyDescent="0.2">
      <c r="A48" s="79" t="s">
        <v>77</v>
      </c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1"/>
    </row>
    <row r="49" spans="1:60" ht="13.5" thickBot="1" x14ac:dyDescent="0.25">
      <c r="A49" s="82" t="s">
        <v>78</v>
      </c>
      <c r="B49" s="83"/>
      <c r="C49" s="83"/>
      <c r="D49" s="83"/>
      <c r="E49" s="83"/>
      <c r="F49" s="83"/>
      <c r="G49" s="83"/>
      <c r="H49" s="83"/>
      <c r="I49" s="39">
        <v>1</v>
      </c>
      <c r="J49" s="39"/>
      <c r="K49" s="39"/>
      <c r="L49" s="39"/>
      <c r="M49" s="83" t="s">
        <v>79</v>
      </c>
      <c r="N49" s="83"/>
      <c r="O49" s="83"/>
      <c r="P49" s="83"/>
      <c r="Q49" s="83"/>
      <c r="R49" s="83"/>
      <c r="S49" s="83"/>
      <c r="T49" s="83"/>
      <c r="U49" s="39">
        <v>0</v>
      </c>
      <c r="V49" s="39"/>
      <c r="W49" s="39"/>
      <c r="X49" s="39"/>
      <c r="Y49" s="83" t="s">
        <v>80</v>
      </c>
      <c r="Z49" s="83"/>
      <c r="AA49" s="83"/>
      <c r="AB49" s="83"/>
      <c r="AC49" s="83"/>
      <c r="AD49" s="83"/>
      <c r="AE49" s="83"/>
      <c r="AF49" s="83"/>
      <c r="AG49" s="39">
        <v>0</v>
      </c>
      <c r="AH49" s="39"/>
      <c r="AI49" s="39"/>
      <c r="AJ49" s="39"/>
      <c r="AK49" s="83" t="s">
        <v>81</v>
      </c>
      <c r="AL49" s="83"/>
      <c r="AM49" s="83"/>
      <c r="AN49" s="83"/>
      <c r="AO49" s="83"/>
      <c r="AP49" s="83"/>
      <c r="AQ49" s="83"/>
      <c r="AR49" s="83"/>
      <c r="AS49" s="39">
        <v>0</v>
      </c>
      <c r="AT49" s="39"/>
      <c r="AU49" s="39"/>
      <c r="AV49" s="39"/>
      <c r="AW49" s="83" t="s">
        <v>82</v>
      </c>
      <c r="AX49" s="83"/>
      <c r="AY49" s="83"/>
      <c r="AZ49" s="83"/>
      <c r="BA49" s="83"/>
      <c r="BB49" s="83"/>
      <c r="BC49" s="83"/>
      <c r="BD49" s="83"/>
      <c r="BE49" s="39">
        <v>2</v>
      </c>
      <c r="BF49" s="39"/>
      <c r="BG49" s="39"/>
      <c r="BH49" s="54"/>
    </row>
    <row r="50" spans="1:60" s="1" customFormat="1" ht="9.9499999999999993" customHeight="1" thickBot="1" x14ac:dyDescent="0.25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</row>
    <row r="51" spans="1:60" s="1" customFormat="1" ht="15" customHeight="1" x14ac:dyDescent="0.2">
      <c r="A51" s="26" t="s">
        <v>83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8"/>
    </row>
    <row r="52" spans="1:60" ht="15" customHeight="1" x14ac:dyDescent="0.2">
      <c r="A52" s="29" t="s">
        <v>84</v>
      </c>
      <c r="B52" s="30"/>
      <c r="C52" s="30"/>
      <c r="D52" s="30"/>
      <c r="E52" s="30"/>
      <c r="F52" s="30"/>
      <c r="G52" s="30"/>
      <c r="H52" s="30"/>
      <c r="I52" s="30"/>
      <c r="J52" s="30"/>
      <c r="K52" s="30" t="s">
        <v>231</v>
      </c>
      <c r="L52" s="30"/>
      <c r="M52" s="30"/>
      <c r="N52" s="30"/>
      <c r="O52" s="30"/>
      <c r="P52" s="30"/>
      <c r="Q52" s="30"/>
      <c r="R52" s="30"/>
      <c r="S52" s="30" t="s">
        <v>85</v>
      </c>
      <c r="T52" s="30"/>
      <c r="U52" s="30"/>
      <c r="V52" s="30"/>
      <c r="W52" s="30"/>
      <c r="X52" s="30"/>
      <c r="Y52" s="30" t="s">
        <v>86</v>
      </c>
      <c r="Z52" s="30"/>
      <c r="AA52" s="30"/>
      <c r="AB52" s="30" t="s">
        <v>87</v>
      </c>
      <c r="AC52" s="30"/>
      <c r="AD52" s="30"/>
      <c r="AE52" s="30" t="s">
        <v>84</v>
      </c>
      <c r="AF52" s="30"/>
      <c r="AG52" s="30"/>
      <c r="AH52" s="30"/>
      <c r="AI52" s="30"/>
      <c r="AJ52" s="30"/>
      <c r="AK52" s="30"/>
      <c r="AL52" s="30"/>
      <c r="AM52" s="30"/>
      <c r="AN52" s="30"/>
      <c r="AO52" s="30" t="s">
        <v>231</v>
      </c>
      <c r="AP52" s="30"/>
      <c r="AQ52" s="30"/>
      <c r="AR52" s="30"/>
      <c r="AS52" s="30"/>
      <c r="AT52" s="30"/>
      <c r="AU52" s="30"/>
      <c r="AV52" s="30"/>
      <c r="AW52" s="30" t="s">
        <v>85</v>
      </c>
      <c r="AX52" s="30"/>
      <c r="AY52" s="30"/>
      <c r="AZ52" s="30"/>
      <c r="BA52" s="30"/>
      <c r="BB52" s="30"/>
      <c r="BC52" s="30" t="s">
        <v>86</v>
      </c>
      <c r="BD52" s="30"/>
      <c r="BE52" s="30"/>
      <c r="BF52" s="30" t="s">
        <v>87</v>
      </c>
      <c r="BG52" s="30"/>
      <c r="BH52" s="31"/>
    </row>
    <row r="53" spans="1:60" ht="12.75" customHeight="1" x14ac:dyDescent="0.2">
      <c r="A53" s="32" t="s">
        <v>146</v>
      </c>
      <c r="B53" s="20"/>
      <c r="C53" s="20"/>
      <c r="D53" s="20"/>
      <c r="E53" s="20"/>
      <c r="F53" s="20"/>
      <c r="G53" s="20"/>
      <c r="H53" s="20"/>
      <c r="I53" s="20"/>
      <c r="J53" s="20"/>
      <c r="K53" s="21"/>
      <c r="L53" s="21"/>
      <c r="M53" s="21"/>
      <c r="N53" s="21"/>
      <c r="O53" s="21"/>
      <c r="P53" s="21"/>
      <c r="Q53" s="21"/>
      <c r="R53" s="21"/>
      <c r="S53" s="18" t="s">
        <v>147</v>
      </c>
      <c r="T53" s="18"/>
      <c r="U53" s="18"/>
      <c r="V53" s="18"/>
      <c r="W53" s="18"/>
      <c r="X53" s="18"/>
      <c r="Y53" s="18">
        <v>2</v>
      </c>
      <c r="Z53" s="18"/>
      <c r="AA53" s="18"/>
      <c r="AB53" s="18">
        <v>12</v>
      </c>
      <c r="AC53" s="18"/>
      <c r="AD53" s="18"/>
      <c r="AE53" s="20" t="s">
        <v>148</v>
      </c>
      <c r="AF53" s="20"/>
      <c r="AG53" s="20"/>
      <c r="AH53" s="20"/>
      <c r="AI53" s="20"/>
      <c r="AJ53" s="20"/>
      <c r="AK53" s="20"/>
      <c r="AL53" s="20"/>
      <c r="AM53" s="20"/>
      <c r="AN53" s="20"/>
      <c r="AO53" s="21"/>
      <c r="AP53" s="21"/>
      <c r="AQ53" s="21"/>
      <c r="AR53" s="21"/>
      <c r="AS53" s="21"/>
      <c r="AT53" s="21"/>
      <c r="AU53" s="21"/>
      <c r="AV53" s="21"/>
      <c r="AW53" s="18" t="s">
        <v>147</v>
      </c>
      <c r="AX53" s="18"/>
      <c r="AY53" s="18"/>
      <c r="AZ53" s="18"/>
      <c r="BA53" s="18"/>
      <c r="BB53" s="18"/>
      <c r="BC53" s="18">
        <v>3</v>
      </c>
      <c r="BD53" s="18"/>
      <c r="BE53" s="18"/>
      <c r="BF53" s="18">
        <v>13</v>
      </c>
      <c r="BG53" s="18"/>
      <c r="BH53" s="19"/>
    </row>
    <row r="54" spans="1:60" ht="12.75" customHeight="1" x14ac:dyDescent="0.2">
      <c r="A54" s="32" t="s">
        <v>149</v>
      </c>
      <c r="B54" s="20"/>
      <c r="C54" s="20"/>
      <c r="D54" s="20"/>
      <c r="E54" s="20"/>
      <c r="F54" s="20"/>
      <c r="G54" s="20"/>
      <c r="H54" s="20"/>
      <c r="I54" s="20"/>
      <c r="J54" s="20"/>
      <c r="K54" s="21"/>
      <c r="L54" s="21"/>
      <c r="M54" s="21"/>
      <c r="N54" s="21"/>
      <c r="O54" s="21"/>
      <c r="P54" s="21"/>
      <c r="Q54" s="21"/>
      <c r="R54" s="21"/>
      <c r="S54" s="18" t="s">
        <v>150</v>
      </c>
      <c r="T54" s="18"/>
      <c r="U54" s="18"/>
      <c r="V54" s="18"/>
      <c r="W54" s="18"/>
      <c r="X54" s="18"/>
      <c r="Y54" s="18">
        <v>6</v>
      </c>
      <c r="Z54" s="18"/>
      <c r="AA54" s="18"/>
      <c r="AB54" s="18">
        <v>14</v>
      </c>
      <c r="AC54" s="18"/>
      <c r="AD54" s="18"/>
      <c r="AE54" s="20" t="s">
        <v>151</v>
      </c>
      <c r="AF54" s="20"/>
      <c r="AG54" s="20"/>
      <c r="AH54" s="20"/>
      <c r="AI54" s="20"/>
      <c r="AJ54" s="20"/>
      <c r="AK54" s="20"/>
      <c r="AL54" s="20"/>
      <c r="AM54" s="20"/>
      <c r="AN54" s="20"/>
      <c r="AO54" s="21"/>
      <c r="AP54" s="21"/>
      <c r="AQ54" s="21"/>
      <c r="AR54" s="21"/>
      <c r="AS54" s="21"/>
      <c r="AT54" s="21"/>
      <c r="AU54" s="21"/>
      <c r="AV54" s="21"/>
      <c r="AW54" s="18" t="s">
        <v>152</v>
      </c>
      <c r="AX54" s="18"/>
      <c r="AY54" s="18"/>
      <c r="AZ54" s="18"/>
      <c r="BA54" s="18"/>
      <c r="BB54" s="18"/>
      <c r="BC54" s="18">
        <v>4</v>
      </c>
      <c r="BD54" s="18"/>
      <c r="BE54" s="18"/>
      <c r="BF54" s="18">
        <v>13</v>
      </c>
      <c r="BG54" s="18"/>
      <c r="BH54" s="19"/>
    </row>
    <row r="55" spans="1:60" ht="12.75" customHeight="1" x14ac:dyDescent="0.2">
      <c r="A55" s="32" t="s">
        <v>153</v>
      </c>
      <c r="B55" s="20"/>
      <c r="C55" s="20"/>
      <c r="D55" s="20"/>
      <c r="E55" s="20"/>
      <c r="F55" s="20"/>
      <c r="G55" s="20"/>
      <c r="H55" s="20"/>
      <c r="I55" s="20"/>
      <c r="J55" s="20"/>
      <c r="K55" s="21"/>
      <c r="L55" s="21"/>
      <c r="M55" s="21"/>
      <c r="N55" s="21"/>
      <c r="O55" s="21"/>
      <c r="P55" s="21"/>
      <c r="Q55" s="21"/>
      <c r="R55" s="21"/>
      <c r="S55" s="18" t="s">
        <v>147</v>
      </c>
      <c r="T55" s="18"/>
      <c r="U55" s="18"/>
      <c r="V55" s="18"/>
      <c r="W55" s="18"/>
      <c r="X55" s="18"/>
      <c r="Y55" s="18">
        <v>3</v>
      </c>
      <c r="Z55" s="18"/>
      <c r="AA55" s="18"/>
      <c r="AB55" s="18">
        <v>13</v>
      </c>
      <c r="AC55" s="18"/>
      <c r="AD55" s="18"/>
      <c r="AE55" s="20" t="s">
        <v>157</v>
      </c>
      <c r="AF55" s="20"/>
      <c r="AG55" s="20"/>
      <c r="AH55" s="20"/>
      <c r="AI55" s="20"/>
      <c r="AJ55" s="20"/>
      <c r="AK55" s="20"/>
      <c r="AL55" s="20"/>
      <c r="AM55" s="20"/>
      <c r="AN55" s="20"/>
      <c r="AO55" s="21"/>
      <c r="AP55" s="21"/>
      <c r="AQ55" s="21"/>
      <c r="AR55" s="21"/>
      <c r="AS55" s="21"/>
      <c r="AT55" s="21"/>
      <c r="AU55" s="21"/>
      <c r="AV55" s="21"/>
      <c r="AW55" s="18" t="s">
        <v>155</v>
      </c>
      <c r="AX55" s="18"/>
      <c r="AY55" s="18"/>
      <c r="AZ55" s="18"/>
      <c r="BA55" s="18"/>
      <c r="BB55" s="18"/>
      <c r="BC55" s="18">
        <v>4</v>
      </c>
      <c r="BD55" s="18"/>
      <c r="BE55" s="18"/>
      <c r="BF55" s="18" t="s">
        <v>240</v>
      </c>
      <c r="BG55" s="18"/>
      <c r="BH55" s="19"/>
    </row>
    <row r="56" spans="1:60" ht="12.75" customHeight="1" x14ac:dyDescent="0.2">
      <c r="A56" s="32" t="s">
        <v>156</v>
      </c>
      <c r="B56" s="20"/>
      <c r="C56" s="20"/>
      <c r="D56" s="20"/>
      <c r="E56" s="20"/>
      <c r="F56" s="20"/>
      <c r="G56" s="20"/>
      <c r="H56" s="20"/>
      <c r="I56" s="20"/>
      <c r="J56" s="20"/>
      <c r="K56" s="21"/>
      <c r="L56" s="21"/>
      <c r="M56" s="21"/>
      <c r="N56" s="21"/>
      <c r="O56" s="21"/>
      <c r="P56" s="21"/>
      <c r="Q56" s="21"/>
      <c r="R56" s="21"/>
      <c r="S56" s="18" t="s">
        <v>150</v>
      </c>
      <c r="T56" s="18"/>
      <c r="U56" s="18"/>
      <c r="V56" s="18"/>
      <c r="W56" s="18"/>
      <c r="X56" s="18"/>
      <c r="Y56" s="18">
        <v>5</v>
      </c>
      <c r="Z56" s="18"/>
      <c r="AA56" s="18"/>
      <c r="AB56" s="18" t="s">
        <v>239</v>
      </c>
      <c r="AC56" s="18"/>
      <c r="AD56" s="18"/>
      <c r="AE56" s="20" t="s">
        <v>160</v>
      </c>
      <c r="AF56" s="20"/>
      <c r="AG56" s="20"/>
      <c r="AH56" s="20"/>
      <c r="AI56" s="20"/>
      <c r="AJ56" s="20"/>
      <c r="AK56" s="20"/>
      <c r="AL56" s="20"/>
      <c r="AM56" s="20"/>
      <c r="AN56" s="20"/>
      <c r="AO56" s="21" t="s">
        <v>161</v>
      </c>
      <c r="AP56" s="21"/>
      <c r="AQ56" s="21"/>
      <c r="AR56" s="21"/>
      <c r="AS56" s="21"/>
      <c r="AT56" s="21"/>
      <c r="AU56" s="21"/>
      <c r="AV56" s="21"/>
      <c r="AW56" s="18" t="s">
        <v>162</v>
      </c>
      <c r="AX56" s="18"/>
      <c r="AY56" s="18"/>
      <c r="AZ56" s="18"/>
      <c r="BA56" s="18"/>
      <c r="BB56" s="18"/>
      <c r="BC56" s="18">
        <v>9</v>
      </c>
      <c r="BD56" s="18"/>
      <c r="BE56" s="18"/>
      <c r="BF56" s="18">
        <v>17</v>
      </c>
      <c r="BG56" s="18"/>
      <c r="BH56" s="19"/>
    </row>
    <row r="57" spans="1:60" ht="12.75" customHeight="1" x14ac:dyDescent="0.2">
      <c r="A57" s="32" t="s">
        <v>158</v>
      </c>
      <c r="B57" s="20"/>
      <c r="C57" s="20"/>
      <c r="D57" s="20"/>
      <c r="E57" s="20"/>
      <c r="F57" s="20"/>
      <c r="G57" s="20"/>
      <c r="H57" s="20"/>
      <c r="I57" s="20"/>
      <c r="J57" s="20"/>
      <c r="K57" s="21"/>
      <c r="L57" s="21"/>
      <c r="M57" s="21"/>
      <c r="N57" s="21"/>
      <c r="O57" s="21"/>
      <c r="P57" s="21"/>
      <c r="Q57" s="21"/>
      <c r="R57" s="21"/>
      <c r="S57" s="18" t="s">
        <v>159</v>
      </c>
      <c r="T57" s="18"/>
      <c r="U57" s="18"/>
      <c r="V57" s="18"/>
      <c r="W57" s="18"/>
      <c r="X57" s="18"/>
      <c r="Y57" s="18">
        <v>4</v>
      </c>
      <c r="Z57" s="18"/>
      <c r="AA57" s="18"/>
      <c r="AB57" s="18">
        <v>14</v>
      </c>
      <c r="AC57" s="18"/>
      <c r="AD57" s="18"/>
      <c r="AE57" s="20" t="s">
        <v>160</v>
      </c>
      <c r="AF57" s="20"/>
      <c r="AG57" s="20"/>
      <c r="AH57" s="20"/>
      <c r="AI57" s="20"/>
      <c r="AJ57" s="20"/>
      <c r="AK57" s="20"/>
      <c r="AL57" s="20"/>
      <c r="AM57" s="20"/>
      <c r="AN57" s="20"/>
      <c r="AO57" s="21" t="s">
        <v>164</v>
      </c>
      <c r="AP57" s="21"/>
      <c r="AQ57" s="21"/>
      <c r="AR57" s="21"/>
      <c r="AS57" s="21"/>
      <c r="AT57" s="21"/>
      <c r="AU57" s="21"/>
      <c r="AV57" s="21"/>
      <c r="AW57" s="18" t="s">
        <v>162</v>
      </c>
      <c r="AX57" s="18"/>
      <c r="AY57" s="18"/>
      <c r="AZ57" s="18"/>
      <c r="BA57" s="18"/>
      <c r="BB57" s="18"/>
      <c r="BC57" s="18">
        <v>9</v>
      </c>
      <c r="BD57" s="18"/>
      <c r="BE57" s="18"/>
      <c r="BF57" s="18">
        <v>17</v>
      </c>
      <c r="BG57" s="18"/>
      <c r="BH57" s="19"/>
    </row>
    <row r="58" spans="1:60" ht="12.75" customHeight="1" x14ac:dyDescent="0.2">
      <c r="A58" s="32" t="s">
        <v>163</v>
      </c>
      <c r="B58" s="20"/>
      <c r="C58" s="20"/>
      <c r="D58" s="20"/>
      <c r="E58" s="20"/>
      <c r="F58" s="20"/>
      <c r="G58" s="20"/>
      <c r="H58" s="20"/>
      <c r="I58" s="20"/>
      <c r="J58" s="20"/>
      <c r="K58" s="21"/>
      <c r="L58" s="21"/>
      <c r="M58" s="21"/>
      <c r="N58" s="21"/>
      <c r="O58" s="21"/>
      <c r="P58" s="21"/>
      <c r="Q58" s="21"/>
      <c r="R58" s="21"/>
      <c r="S58" s="18" t="s">
        <v>147</v>
      </c>
      <c r="T58" s="18"/>
      <c r="U58" s="18"/>
      <c r="V58" s="18"/>
      <c r="W58" s="18"/>
      <c r="X58" s="18"/>
      <c r="Y58" s="18">
        <v>5</v>
      </c>
      <c r="Z58" s="18"/>
      <c r="AA58" s="18"/>
      <c r="AB58" s="18">
        <v>15</v>
      </c>
      <c r="AC58" s="18"/>
      <c r="AD58" s="18"/>
      <c r="AE58" s="20" t="s">
        <v>167</v>
      </c>
      <c r="AF58" s="20"/>
      <c r="AG58" s="20"/>
      <c r="AH58" s="20"/>
      <c r="AI58" s="20"/>
      <c r="AJ58" s="20"/>
      <c r="AK58" s="20"/>
      <c r="AL58" s="20"/>
      <c r="AM58" s="20"/>
      <c r="AN58" s="20"/>
      <c r="AO58" s="21" t="s">
        <v>232</v>
      </c>
      <c r="AP58" s="21"/>
      <c r="AQ58" s="21"/>
      <c r="AR58" s="21"/>
      <c r="AS58" s="21"/>
      <c r="AT58" s="21"/>
      <c r="AU58" s="21"/>
      <c r="AV58" s="21"/>
      <c r="AW58" s="18" t="s">
        <v>168</v>
      </c>
      <c r="AX58" s="18"/>
      <c r="AY58" s="18"/>
      <c r="AZ58" s="18"/>
      <c r="BA58" s="18"/>
      <c r="BB58" s="18"/>
      <c r="BC58" s="18">
        <v>9</v>
      </c>
      <c r="BD58" s="18"/>
      <c r="BE58" s="18"/>
      <c r="BF58" s="18" t="s">
        <v>241</v>
      </c>
      <c r="BG58" s="18"/>
      <c r="BH58" s="19"/>
    </row>
    <row r="59" spans="1:60" ht="12.75" customHeight="1" x14ac:dyDescent="0.2">
      <c r="A59" s="32" t="s">
        <v>165</v>
      </c>
      <c r="B59" s="20"/>
      <c r="C59" s="20"/>
      <c r="D59" s="20"/>
      <c r="E59" s="20"/>
      <c r="F59" s="20"/>
      <c r="G59" s="20"/>
      <c r="H59" s="20"/>
      <c r="I59" s="20"/>
      <c r="J59" s="20"/>
      <c r="K59" s="21"/>
      <c r="L59" s="21"/>
      <c r="M59" s="21"/>
      <c r="N59" s="21"/>
      <c r="O59" s="21"/>
      <c r="P59" s="21"/>
      <c r="Q59" s="21"/>
      <c r="R59" s="21"/>
      <c r="S59" s="18" t="s">
        <v>166</v>
      </c>
      <c r="T59" s="18"/>
      <c r="U59" s="18"/>
      <c r="V59" s="18"/>
      <c r="W59" s="18"/>
      <c r="X59" s="18"/>
      <c r="Y59" s="18">
        <v>4</v>
      </c>
      <c r="Z59" s="18"/>
      <c r="AA59" s="18"/>
      <c r="AB59" s="18">
        <v>14</v>
      </c>
      <c r="AC59" s="18"/>
      <c r="AD59" s="18"/>
      <c r="AE59" s="20" t="s">
        <v>170</v>
      </c>
      <c r="AF59" s="20"/>
      <c r="AG59" s="20"/>
      <c r="AH59" s="20"/>
      <c r="AI59" s="20"/>
      <c r="AJ59" s="20"/>
      <c r="AK59" s="20"/>
      <c r="AL59" s="20"/>
      <c r="AM59" s="20"/>
      <c r="AN59" s="20"/>
      <c r="AO59" s="21" t="s">
        <v>233</v>
      </c>
      <c r="AP59" s="21"/>
      <c r="AQ59" s="21"/>
      <c r="AR59" s="21"/>
      <c r="AS59" s="21"/>
      <c r="AT59" s="21"/>
      <c r="AU59" s="21"/>
      <c r="AV59" s="21"/>
      <c r="AW59" s="18" t="s">
        <v>155</v>
      </c>
      <c r="AX59" s="18"/>
      <c r="AY59" s="18"/>
      <c r="AZ59" s="18"/>
      <c r="BA59" s="18"/>
      <c r="BB59" s="18"/>
      <c r="BC59" s="18">
        <v>8</v>
      </c>
      <c r="BD59" s="18"/>
      <c r="BE59" s="18"/>
      <c r="BF59" s="18" t="s">
        <v>241</v>
      </c>
      <c r="BG59" s="18"/>
      <c r="BH59" s="19"/>
    </row>
    <row r="60" spans="1:60" ht="12.75" customHeight="1" x14ac:dyDescent="0.2">
      <c r="A60" s="32" t="s">
        <v>169</v>
      </c>
      <c r="B60" s="20"/>
      <c r="C60" s="20"/>
      <c r="D60" s="20"/>
      <c r="E60" s="20"/>
      <c r="F60" s="20"/>
      <c r="G60" s="20"/>
      <c r="H60" s="20"/>
      <c r="I60" s="20"/>
      <c r="J60" s="20"/>
      <c r="K60" s="21"/>
      <c r="L60" s="21"/>
      <c r="M60" s="21"/>
      <c r="N60" s="21"/>
      <c r="O60" s="21"/>
      <c r="P60" s="21"/>
      <c r="Q60" s="21"/>
      <c r="R60" s="21"/>
      <c r="S60" s="18" t="s">
        <v>166</v>
      </c>
      <c r="T60" s="18"/>
      <c r="U60" s="18"/>
      <c r="V60" s="18"/>
      <c r="W60" s="18"/>
      <c r="X60" s="18"/>
      <c r="Y60" s="18">
        <v>1</v>
      </c>
      <c r="Z60" s="18"/>
      <c r="AA60" s="18"/>
      <c r="AB60" s="18">
        <v>11</v>
      </c>
      <c r="AC60" s="18"/>
      <c r="AD60" s="18"/>
      <c r="AE60" s="20" t="s">
        <v>173</v>
      </c>
      <c r="AF60" s="20"/>
      <c r="AG60" s="20"/>
      <c r="AH60" s="20"/>
      <c r="AI60" s="20"/>
      <c r="AJ60" s="20"/>
      <c r="AK60" s="20"/>
      <c r="AL60" s="20"/>
      <c r="AM60" s="20"/>
      <c r="AN60" s="20"/>
      <c r="AO60" s="21" t="s">
        <v>174</v>
      </c>
      <c r="AP60" s="21"/>
      <c r="AQ60" s="21"/>
      <c r="AR60" s="21"/>
      <c r="AS60" s="21"/>
      <c r="AT60" s="21"/>
      <c r="AU60" s="21"/>
      <c r="AV60" s="21"/>
      <c r="AW60" s="18" t="s">
        <v>175</v>
      </c>
      <c r="AX60" s="18"/>
      <c r="AY60" s="18"/>
      <c r="AZ60" s="18"/>
      <c r="BA60" s="18"/>
      <c r="BB60" s="18"/>
      <c r="BC60" s="18">
        <v>5</v>
      </c>
      <c r="BD60" s="18"/>
      <c r="BE60" s="18"/>
      <c r="BF60" s="18">
        <v>11</v>
      </c>
      <c r="BG60" s="18"/>
      <c r="BH60" s="19"/>
    </row>
    <row r="61" spans="1:60" ht="12.75" customHeight="1" x14ac:dyDescent="0.2">
      <c r="A61" s="32" t="s">
        <v>171</v>
      </c>
      <c r="B61" s="20"/>
      <c r="C61" s="20"/>
      <c r="D61" s="20"/>
      <c r="E61" s="20"/>
      <c r="F61" s="20"/>
      <c r="G61" s="20"/>
      <c r="H61" s="20"/>
      <c r="I61" s="20"/>
      <c r="J61" s="20"/>
      <c r="K61" s="21"/>
      <c r="L61" s="21"/>
      <c r="M61" s="21"/>
      <c r="N61" s="21"/>
      <c r="O61" s="21"/>
      <c r="P61" s="21"/>
      <c r="Q61" s="21"/>
      <c r="R61" s="21"/>
      <c r="S61" s="18" t="s">
        <v>172</v>
      </c>
      <c r="T61" s="18"/>
      <c r="U61" s="18"/>
      <c r="V61" s="18"/>
      <c r="W61" s="18"/>
      <c r="X61" s="18"/>
      <c r="Y61" s="18">
        <v>5</v>
      </c>
      <c r="Z61" s="18"/>
      <c r="AA61" s="18"/>
      <c r="AB61" s="18">
        <v>13</v>
      </c>
      <c r="AC61" s="18"/>
      <c r="AD61" s="18"/>
      <c r="AE61" s="20" t="s">
        <v>178</v>
      </c>
      <c r="AF61" s="20"/>
      <c r="AG61" s="20"/>
      <c r="AH61" s="20"/>
      <c r="AI61" s="20"/>
      <c r="AJ61" s="20"/>
      <c r="AK61" s="20"/>
      <c r="AL61" s="20"/>
      <c r="AM61" s="20"/>
      <c r="AN61" s="20"/>
      <c r="AO61" s="21" t="s">
        <v>234</v>
      </c>
      <c r="AP61" s="21"/>
      <c r="AQ61" s="21"/>
      <c r="AR61" s="21"/>
      <c r="AS61" s="21"/>
      <c r="AT61" s="21"/>
      <c r="AU61" s="21"/>
      <c r="AV61" s="21"/>
      <c r="AW61" s="18" t="s">
        <v>177</v>
      </c>
      <c r="AX61" s="18"/>
      <c r="AY61" s="18"/>
      <c r="AZ61" s="18"/>
      <c r="BA61" s="18"/>
      <c r="BB61" s="18"/>
      <c r="BC61" s="18">
        <v>10</v>
      </c>
      <c r="BD61" s="18"/>
      <c r="BE61" s="18"/>
      <c r="BF61" s="18" t="s">
        <v>242</v>
      </c>
      <c r="BG61" s="18"/>
      <c r="BH61" s="19"/>
    </row>
    <row r="62" spans="1:60" ht="12.75" customHeight="1" x14ac:dyDescent="0.2">
      <c r="A62" s="32" t="s">
        <v>176</v>
      </c>
      <c r="B62" s="20"/>
      <c r="C62" s="20"/>
      <c r="D62" s="20"/>
      <c r="E62" s="20"/>
      <c r="F62" s="20"/>
      <c r="G62" s="20"/>
      <c r="H62" s="20"/>
      <c r="I62" s="20"/>
      <c r="J62" s="20"/>
      <c r="K62" s="21"/>
      <c r="L62" s="21"/>
      <c r="M62" s="21"/>
      <c r="N62" s="21"/>
      <c r="O62" s="21"/>
      <c r="P62" s="21"/>
      <c r="Q62" s="21"/>
      <c r="R62" s="21"/>
      <c r="S62" s="18" t="s">
        <v>177</v>
      </c>
      <c r="T62" s="18"/>
      <c r="U62" s="18"/>
      <c r="V62" s="18"/>
      <c r="W62" s="18"/>
      <c r="X62" s="18"/>
      <c r="Y62" s="18">
        <v>7</v>
      </c>
      <c r="Z62" s="18"/>
      <c r="AA62" s="18"/>
      <c r="AB62" s="18">
        <v>13</v>
      </c>
      <c r="AC62" s="18"/>
      <c r="AD62" s="18"/>
      <c r="AE62" s="20" t="s">
        <v>181</v>
      </c>
      <c r="AF62" s="20"/>
      <c r="AG62" s="20"/>
      <c r="AH62" s="20"/>
      <c r="AI62" s="20"/>
      <c r="AJ62" s="20"/>
      <c r="AK62" s="20"/>
      <c r="AL62" s="20"/>
      <c r="AM62" s="20"/>
      <c r="AN62" s="20"/>
      <c r="AO62" s="21" t="s">
        <v>235</v>
      </c>
      <c r="AP62" s="21"/>
      <c r="AQ62" s="21"/>
      <c r="AR62" s="21"/>
      <c r="AS62" s="21"/>
      <c r="AT62" s="21"/>
      <c r="AU62" s="21"/>
      <c r="AV62" s="21"/>
      <c r="AW62" s="18" t="s">
        <v>168</v>
      </c>
      <c r="AX62" s="18"/>
      <c r="AY62" s="18"/>
      <c r="AZ62" s="18"/>
      <c r="BA62" s="18"/>
      <c r="BB62" s="18"/>
      <c r="BC62" s="18">
        <v>9</v>
      </c>
      <c r="BD62" s="18"/>
      <c r="BE62" s="18"/>
      <c r="BF62" s="18" t="s">
        <v>241</v>
      </c>
      <c r="BG62" s="18"/>
      <c r="BH62" s="19"/>
    </row>
    <row r="63" spans="1:60" ht="12.75" customHeight="1" x14ac:dyDescent="0.2">
      <c r="A63" s="32" t="s">
        <v>179</v>
      </c>
      <c r="B63" s="20"/>
      <c r="C63" s="20"/>
      <c r="D63" s="20"/>
      <c r="E63" s="20"/>
      <c r="F63" s="20"/>
      <c r="G63" s="20"/>
      <c r="H63" s="20"/>
      <c r="I63" s="20"/>
      <c r="J63" s="20"/>
      <c r="K63" s="21"/>
      <c r="L63" s="21"/>
      <c r="M63" s="21"/>
      <c r="N63" s="21"/>
      <c r="O63" s="21"/>
      <c r="P63" s="21"/>
      <c r="Q63" s="21"/>
      <c r="R63" s="21"/>
      <c r="S63" s="18" t="s">
        <v>180</v>
      </c>
      <c r="T63" s="18"/>
      <c r="U63" s="18"/>
      <c r="V63" s="18"/>
      <c r="W63" s="18"/>
      <c r="X63" s="18"/>
      <c r="Y63" s="18">
        <v>3</v>
      </c>
      <c r="Z63" s="18"/>
      <c r="AA63" s="18"/>
      <c r="AB63" s="18">
        <v>14</v>
      </c>
      <c r="AC63" s="18"/>
      <c r="AD63" s="18"/>
      <c r="AE63" s="20" t="s">
        <v>184</v>
      </c>
      <c r="AF63" s="20"/>
      <c r="AG63" s="20"/>
      <c r="AH63" s="20"/>
      <c r="AI63" s="20"/>
      <c r="AJ63" s="20"/>
      <c r="AK63" s="20"/>
      <c r="AL63" s="20"/>
      <c r="AM63" s="20"/>
      <c r="AN63" s="20"/>
      <c r="AO63" s="21" t="s">
        <v>236</v>
      </c>
      <c r="AP63" s="21"/>
      <c r="AQ63" s="21"/>
      <c r="AR63" s="21"/>
      <c r="AS63" s="21"/>
      <c r="AT63" s="21"/>
      <c r="AU63" s="21"/>
      <c r="AV63" s="21"/>
      <c r="AW63" s="18" t="s">
        <v>166</v>
      </c>
      <c r="AX63" s="18"/>
      <c r="AY63" s="18"/>
      <c r="AZ63" s="18"/>
      <c r="BA63" s="18"/>
      <c r="BB63" s="18"/>
      <c r="BC63" s="18">
        <v>4</v>
      </c>
      <c r="BD63" s="18"/>
      <c r="BE63" s="18"/>
      <c r="BF63" s="18" t="s">
        <v>240</v>
      </c>
      <c r="BG63" s="18"/>
      <c r="BH63" s="19"/>
    </row>
    <row r="64" spans="1:60" ht="12.75" customHeight="1" x14ac:dyDescent="0.2">
      <c r="A64" s="32" t="s">
        <v>182</v>
      </c>
      <c r="B64" s="20"/>
      <c r="C64" s="20"/>
      <c r="D64" s="20"/>
      <c r="E64" s="20"/>
      <c r="F64" s="20"/>
      <c r="G64" s="20"/>
      <c r="H64" s="20"/>
      <c r="I64" s="20"/>
      <c r="J64" s="20"/>
      <c r="K64" s="21"/>
      <c r="L64" s="21"/>
      <c r="M64" s="21"/>
      <c r="N64" s="21"/>
      <c r="O64" s="21"/>
      <c r="P64" s="21"/>
      <c r="Q64" s="21"/>
      <c r="R64" s="21"/>
      <c r="S64" s="18" t="s">
        <v>183</v>
      </c>
      <c r="T64" s="18"/>
      <c r="U64" s="18"/>
      <c r="V64" s="18"/>
      <c r="W64" s="18"/>
      <c r="X64" s="18"/>
      <c r="Y64" s="18">
        <v>5</v>
      </c>
      <c r="Z64" s="18"/>
      <c r="AA64" s="18"/>
      <c r="AB64" s="18" t="s">
        <v>240</v>
      </c>
      <c r="AC64" s="18"/>
      <c r="AD64" s="18"/>
      <c r="AE64" s="20" t="s">
        <v>154</v>
      </c>
      <c r="AF64" s="20"/>
      <c r="AG64" s="20"/>
      <c r="AH64" s="20"/>
      <c r="AI64" s="20"/>
      <c r="AJ64" s="20"/>
      <c r="AK64" s="20"/>
      <c r="AL64" s="20"/>
      <c r="AM64" s="20"/>
      <c r="AN64" s="20"/>
      <c r="AO64" s="21" t="s">
        <v>237</v>
      </c>
      <c r="AP64" s="21"/>
      <c r="AQ64" s="21"/>
      <c r="AR64" s="21"/>
      <c r="AS64" s="21"/>
      <c r="AT64" s="21"/>
      <c r="AU64" s="21"/>
      <c r="AV64" s="21"/>
      <c r="AW64" s="18" t="s">
        <v>155</v>
      </c>
      <c r="AX64" s="18"/>
      <c r="AY64" s="18"/>
      <c r="AZ64" s="18"/>
      <c r="BA64" s="18"/>
      <c r="BB64" s="18"/>
      <c r="BC64" s="18">
        <v>7</v>
      </c>
      <c r="BD64" s="18"/>
      <c r="BE64" s="18"/>
      <c r="BF64" s="18" t="s">
        <v>243</v>
      </c>
      <c r="BG64" s="18"/>
      <c r="BH64" s="19"/>
    </row>
    <row r="65" spans="1:60" ht="12.75" customHeight="1" x14ac:dyDescent="0.2">
      <c r="A65" s="32" t="s">
        <v>185</v>
      </c>
      <c r="B65" s="20"/>
      <c r="C65" s="20"/>
      <c r="D65" s="20"/>
      <c r="E65" s="20"/>
      <c r="F65" s="20"/>
      <c r="G65" s="20"/>
      <c r="H65" s="20"/>
      <c r="I65" s="20"/>
      <c r="J65" s="20"/>
      <c r="K65" s="21"/>
      <c r="L65" s="21"/>
      <c r="M65" s="21"/>
      <c r="N65" s="21"/>
      <c r="O65" s="21"/>
      <c r="P65" s="21"/>
      <c r="Q65" s="21"/>
      <c r="R65" s="21"/>
      <c r="S65" s="18" t="s">
        <v>183</v>
      </c>
      <c r="T65" s="18"/>
      <c r="U65" s="18"/>
      <c r="V65" s="18"/>
      <c r="W65" s="18"/>
      <c r="X65" s="18"/>
      <c r="Y65" s="18">
        <v>4</v>
      </c>
      <c r="Z65" s="18"/>
      <c r="AA65" s="18"/>
      <c r="AB65" s="18" t="s">
        <v>239</v>
      </c>
      <c r="AC65" s="18"/>
      <c r="AD65" s="18"/>
      <c r="AE65" s="20" t="s">
        <v>186</v>
      </c>
      <c r="AF65" s="20"/>
      <c r="AG65" s="20"/>
      <c r="AH65" s="20"/>
      <c r="AI65" s="20"/>
      <c r="AJ65" s="20"/>
      <c r="AK65" s="20"/>
      <c r="AL65" s="20"/>
      <c r="AM65" s="20"/>
      <c r="AN65" s="20"/>
      <c r="AO65" s="21" t="s">
        <v>238</v>
      </c>
      <c r="AP65" s="21"/>
      <c r="AQ65" s="21"/>
      <c r="AR65" s="21"/>
      <c r="AS65" s="21"/>
      <c r="AT65" s="21"/>
      <c r="AU65" s="21"/>
      <c r="AV65" s="21"/>
      <c r="AW65" s="18" t="s">
        <v>168</v>
      </c>
      <c r="AX65" s="18"/>
      <c r="AY65" s="18"/>
      <c r="AZ65" s="18"/>
      <c r="BA65" s="18"/>
      <c r="BB65" s="18"/>
      <c r="BC65" s="18">
        <v>7</v>
      </c>
      <c r="BD65" s="18"/>
      <c r="BE65" s="18"/>
      <c r="BF65" s="18" t="s">
        <v>242</v>
      </c>
      <c r="BG65" s="18"/>
      <c r="BH65" s="19"/>
    </row>
    <row r="66" spans="1:60" ht="12.75" customHeight="1" thickBot="1" x14ac:dyDescent="0.25">
      <c r="A66" s="72" t="s">
        <v>187</v>
      </c>
      <c r="B66" s="73"/>
      <c r="C66" s="73"/>
      <c r="D66" s="73"/>
      <c r="E66" s="73"/>
      <c r="F66" s="73"/>
      <c r="G66" s="73"/>
      <c r="H66" s="73"/>
      <c r="I66" s="73"/>
      <c r="J66" s="73"/>
      <c r="K66" s="74"/>
      <c r="L66" s="74"/>
      <c r="M66" s="74"/>
      <c r="N66" s="74"/>
      <c r="O66" s="74"/>
      <c r="P66" s="74"/>
      <c r="Q66" s="74"/>
      <c r="R66" s="74"/>
      <c r="S66" s="75" t="s">
        <v>152</v>
      </c>
      <c r="T66" s="75"/>
      <c r="U66" s="75"/>
      <c r="V66" s="75"/>
      <c r="W66" s="75"/>
      <c r="X66" s="75"/>
      <c r="Y66" s="75">
        <v>4</v>
      </c>
      <c r="Z66" s="75"/>
      <c r="AA66" s="75"/>
      <c r="AB66" s="75">
        <v>13</v>
      </c>
      <c r="AC66" s="75"/>
      <c r="AD66" s="75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4"/>
      <c r="AP66" s="74"/>
      <c r="AQ66" s="74"/>
      <c r="AR66" s="74"/>
      <c r="AS66" s="74"/>
      <c r="AT66" s="74"/>
      <c r="AU66" s="74"/>
      <c r="AV66" s="74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6"/>
    </row>
    <row r="67" spans="1:60" ht="9.9499999999999993" customHeight="1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</row>
    <row r="68" spans="1:60" ht="9.9499999999999993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</row>
    <row r="69" spans="1:60" ht="9.9499999999999993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</row>
    <row r="70" spans="1:60" ht="9.9499999999999993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</row>
    <row r="71" spans="1:60" s="1" customFormat="1" ht="9.9499999999999993" customHeight="1" thickBot="1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</row>
    <row r="72" spans="1:60" ht="15" x14ac:dyDescent="0.2">
      <c r="A72" s="26" t="s">
        <v>89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50" t="s">
        <v>90</v>
      </c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1">
        <f>SUM(M74:O76,AB74:AD76,AQ74:AS76,BF74:BH76)</f>
        <v>3</v>
      </c>
      <c r="BG72" s="51"/>
      <c r="BH72" s="52"/>
    </row>
    <row r="73" spans="1:60" x14ac:dyDescent="0.2">
      <c r="A73" s="53" t="s">
        <v>91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 t="s">
        <v>92</v>
      </c>
      <c r="N73" s="36"/>
      <c r="O73" s="36"/>
      <c r="P73" s="36" t="s">
        <v>91</v>
      </c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 t="s">
        <v>92</v>
      </c>
      <c r="AC73" s="36"/>
      <c r="AD73" s="36"/>
      <c r="AE73" s="36" t="s">
        <v>91</v>
      </c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 t="s">
        <v>92</v>
      </c>
      <c r="AR73" s="36"/>
      <c r="AS73" s="36"/>
      <c r="AT73" s="36" t="s">
        <v>91</v>
      </c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 t="s">
        <v>92</v>
      </c>
      <c r="BG73" s="36"/>
      <c r="BH73" s="37"/>
    </row>
    <row r="74" spans="1:60" ht="12.75" customHeight="1" x14ac:dyDescent="0.2">
      <c r="A74" s="41" t="s">
        <v>115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9">
        <v>0</v>
      </c>
      <c r="N74" s="9"/>
      <c r="O74" s="9"/>
      <c r="P74" s="42" t="s">
        <v>190</v>
      </c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9">
        <v>1</v>
      </c>
      <c r="AC74" s="9"/>
      <c r="AD74" s="9"/>
      <c r="AE74" s="42" t="s">
        <v>189</v>
      </c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9">
        <v>1</v>
      </c>
      <c r="AR74" s="9"/>
      <c r="AS74" s="9"/>
      <c r="AT74" s="42" t="s">
        <v>110</v>
      </c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9">
        <v>1</v>
      </c>
      <c r="BG74" s="9"/>
      <c r="BH74" s="10"/>
    </row>
    <row r="75" spans="1:60" ht="12.75" customHeight="1" x14ac:dyDescent="0.2">
      <c r="A75" s="41" t="s">
        <v>247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9">
        <v>0</v>
      </c>
      <c r="N75" s="9"/>
      <c r="O75" s="9"/>
      <c r="P75" s="42" t="s">
        <v>188</v>
      </c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9">
        <v>0</v>
      </c>
      <c r="AC75" s="9"/>
      <c r="AD75" s="9"/>
      <c r="AE75" s="42" t="s">
        <v>191</v>
      </c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9">
        <v>0</v>
      </c>
      <c r="AR75" s="9"/>
      <c r="AS75" s="9"/>
      <c r="AT75" s="42" t="s">
        <v>248</v>
      </c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9">
        <v>0</v>
      </c>
      <c r="BG75" s="9"/>
      <c r="BH75" s="10"/>
    </row>
    <row r="76" spans="1:60" ht="13.5" customHeight="1" thickBot="1" x14ac:dyDescent="0.25">
      <c r="A76" s="58" t="s">
        <v>249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39">
        <v>0</v>
      </c>
      <c r="N76" s="39"/>
      <c r="O76" s="39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39"/>
      <c r="AC76" s="39"/>
      <c r="AD76" s="39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39"/>
      <c r="AR76" s="39"/>
      <c r="AS76" s="39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39"/>
      <c r="BG76" s="39"/>
      <c r="BH76" s="54"/>
    </row>
    <row r="77" spans="1:60" s="1" customFormat="1" ht="9.9499999999999993" customHeight="1" thickBot="1" x14ac:dyDescent="0.2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</row>
    <row r="78" spans="1:60" ht="15" x14ac:dyDescent="0.2">
      <c r="A78" s="26" t="s">
        <v>93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50" t="s">
        <v>90</v>
      </c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1">
        <f>SUM(M80:O81,AB80:AD81,AQ80:AS81,BF80:BH81)</f>
        <v>15</v>
      </c>
      <c r="BG78" s="51"/>
      <c r="BH78" s="52"/>
    </row>
    <row r="79" spans="1:60" x14ac:dyDescent="0.2">
      <c r="A79" s="53" t="s">
        <v>91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 t="s">
        <v>92</v>
      </c>
      <c r="N79" s="36"/>
      <c r="O79" s="36"/>
      <c r="P79" s="36" t="s">
        <v>91</v>
      </c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 t="s">
        <v>92</v>
      </c>
      <c r="AC79" s="36"/>
      <c r="AD79" s="36"/>
      <c r="AE79" s="36" t="s">
        <v>91</v>
      </c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 t="s">
        <v>92</v>
      </c>
      <c r="AR79" s="36"/>
      <c r="AS79" s="36"/>
      <c r="AT79" s="36" t="s">
        <v>91</v>
      </c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 t="s">
        <v>92</v>
      </c>
      <c r="BG79" s="36"/>
      <c r="BH79" s="37"/>
    </row>
    <row r="80" spans="1:60" x14ac:dyDescent="0.2">
      <c r="A80" s="41" t="s">
        <v>192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9">
        <v>6</v>
      </c>
      <c r="N80" s="9"/>
      <c r="O80" s="9"/>
      <c r="P80" s="42" t="s">
        <v>202</v>
      </c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9">
        <v>2</v>
      </c>
      <c r="AC80" s="9"/>
      <c r="AD80" s="9"/>
      <c r="AE80" s="42" t="s">
        <v>202</v>
      </c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9">
        <v>2</v>
      </c>
      <c r="AR80" s="9"/>
      <c r="AS80" s="9"/>
      <c r="AT80" s="42" t="s">
        <v>202</v>
      </c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9">
        <v>2</v>
      </c>
      <c r="BG80" s="9"/>
      <c r="BH80" s="10"/>
    </row>
    <row r="81" spans="1:60" ht="13.5" thickBot="1" x14ac:dyDescent="0.25">
      <c r="A81" s="58" t="s">
        <v>203</v>
      </c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39">
        <v>3</v>
      </c>
      <c r="N81" s="39"/>
      <c r="O81" s="39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39"/>
      <c r="AC81" s="39"/>
      <c r="AD81" s="39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39"/>
      <c r="AR81" s="39"/>
      <c r="AS81" s="39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39"/>
      <c r="BG81" s="39"/>
      <c r="BH81" s="54"/>
    </row>
    <row r="82" spans="1:60" ht="9.9499999999999993" customHeight="1" thickBo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4"/>
      <c r="N82" s="4"/>
      <c r="O82" s="4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4"/>
      <c r="AC82" s="4"/>
      <c r="AD82" s="4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4"/>
      <c r="AR82" s="4"/>
      <c r="AS82" s="4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4"/>
      <c r="BG82" s="4"/>
      <c r="BH82" s="4"/>
    </row>
    <row r="83" spans="1:60" ht="15.75" thickBot="1" x14ac:dyDescent="0.25">
      <c r="A83" s="26" t="s">
        <v>117</v>
      </c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50" t="s">
        <v>90</v>
      </c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1">
        <f>IF(SUM(M85:O85,AB85:AD85,AQ85:AS85,BF85:BH85)&gt;4,"!!",MIN(2,(SUM(M85:O85,AB85:AD85,AQ85:AS85,BF85:BH85))))</f>
        <v>2</v>
      </c>
      <c r="BG83" s="51"/>
      <c r="BH83" s="52"/>
    </row>
    <row r="84" spans="1:60" x14ac:dyDescent="0.2">
      <c r="A84" s="53" t="s">
        <v>118</v>
      </c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 t="s">
        <v>92</v>
      </c>
      <c r="N84" s="36"/>
      <c r="O84" s="36"/>
      <c r="P84" s="36" t="s">
        <v>118</v>
      </c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 t="s">
        <v>92</v>
      </c>
      <c r="AC84" s="36"/>
      <c r="AD84" s="36"/>
      <c r="AE84" s="36" t="s">
        <v>118</v>
      </c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 t="s">
        <v>92</v>
      </c>
      <c r="AR84" s="36"/>
      <c r="AS84" s="36"/>
      <c r="AT84" s="36" t="s">
        <v>118</v>
      </c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 t="s">
        <v>92</v>
      </c>
      <c r="BG84" s="36"/>
      <c r="BH84" s="37"/>
    </row>
    <row r="85" spans="1:60" ht="13.5" thickBot="1" x14ac:dyDescent="0.25">
      <c r="A85" s="38" t="s">
        <v>201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6"/>
      <c r="M85" s="11">
        <v>2</v>
      </c>
      <c r="N85" s="12"/>
      <c r="O85" s="13"/>
      <c r="P85" s="14" t="s">
        <v>201</v>
      </c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6"/>
      <c r="AB85" s="11">
        <v>2</v>
      </c>
      <c r="AC85" s="12"/>
      <c r="AD85" s="13"/>
      <c r="AE85" s="14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6"/>
      <c r="AQ85" s="11"/>
      <c r="AR85" s="12"/>
      <c r="AS85" s="13"/>
      <c r="AT85" s="14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6"/>
      <c r="BF85" s="11"/>
      <c r="BG85" s="12"/>
      <c r="BH85" s="17"/>
    </row>
    <row r="86" spans="1:60" s="1" customFormat="1" ht="9.9499999999999993" customHeight="1" thickBot="1" x14ac:dyDescent="0.2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</row>
    <row r="87" spans="1:60" ht="15" x14ac:dyDescent="0.2">
      <c r="A87" s="26" t="s">
        <v>94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50" t="s">
        <v>90</v>
      </c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1">
        <f>IF(SUM(M89:O90,AB89:AD90,AQ89:AS90,BF89:BH90)&gt;8,"!!",MIN(4,(SUM(M89:O90,AB89:AD90,AQ89:AS90,BF89:BH90))))</f>
        <v>4</v>
      </c>
      <c r="BG87" s="51"/>
      <c r="BH87" s="52"/>
    </row>
    <row r="88" spans="1:60" x14ac:dyDescent="0.2">
      <c r="A88" s="53" t="s">
        <v>95</v>
      </c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 t="s">
        <v>92</v>
      </c>
      <c r="N88" s="36"/>
      <c r="O88" s="36"/>
      <c r="P88" s="36" t="s">
        <v>95</v>
      </c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 t="s">
        <v>92</v>
      </c>
      <c r="AC88" s="36"/>
      <c r="AD88" s="36"/>
      <c r="AE88" s="36" t="s">
        <v>95</v>
      </c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 t="s">
        <v>92</v>
      </c>
      <c r="AR88" s="36"/>
      <c r="AS88" s="36"/>
      <c r="AT88" s="36" t="s">
        <v>95</v>
      </c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 t="s">
        <v>92</v>
      </c>
      <c r="BG88" s="36"/>
      <c r="BH88" s="37"/>
    </row>
    <row r="89" spans="1:60" ht="12.75" customHeight="1" x14ac:dyDescent="0.2">
      <c r="A89" s="41" t="s">
        <v>200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9">
        <v>1</v>
      </c>
      <c r="N89" s="9"/>
      <c r="O89" s="9"/>
      <c r="P89" s="42" t="s">
        <v>200</v>
      </c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9">
        <v>1</v>
      </c>
      <c r="AC89" s="9"/>
      <c r="AD89" s="9"/>
      <c r="AE89" s="42" t="s">
        <v>200</v>
      </c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9">
        <v>1</v>
      </c>
      <c r="AR89" s="9"/>
      <c r="AS89" s="9"/>
      <c r="AT89" s="42" t="s">
        <v>226</v>
      </c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9">
        <v>1</v>
      </c>
      <c r="BG89" s="9"/>
      <c r="BH89" s="10"/>
    </row>
    <row r="90" spans="1:60" ht="12.75" customHeight="1" thickBot="1" x14ac:dyDescent="0.25">
      <c r="A90" s="38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6"/>
      <c r="M90" s="11"/>
      <c r="N90" s="12"/>
      <c r="O90" s="13"/>
      <c r="P90" s="14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6"/>
      <c r="AB90" s="11"/>
      <c r="AC90" s="12"/>
      <c r="AD90" s="13"/>
      <c r="AE90" s="14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6"/>
      <c r="AQ90" s="11"/>
      <c r="AR90" s="12"/>
      <c r="AS90" s="13"/>
      <c r="AT90" s="14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6"/>
      <c r="BF90" s="11"/>
      <c r="BG90" s="12"/>
      <c r="BH90" s="17"/>
    </row>
    <row r="91" spans="1:60" s="1" customFormat="1" ht="9.9499999999999993" customHeight="1" thickBot="1" x14ac:dyDescent="0.2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</row>
    <row r="92" spans="1:60" ht="15" x14ac:dyDescent="0.2">
      <c r="A92" s="26" t="s">
        <v>96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50" t="s">
        <v>90</v>
      </c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1">
        <f>SUM(M94,AB94,AQ94,BF94)</f>
        <v>2</v>
      </c>
      <c r="BG92" s="51"/>
      <c r="BH92" s="52"/>
    </row>
    <row r="93" spans="1:60" x14ac:dyDescent="0.2">
      <c r="A93" s="53" t="s">
        <v>97</v>
      </c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 t="s">
        <v>92</v>
      </c>
      <c r="N93" s="36"/>
      <c r="O93" s="36"/>
      <c r="P93" s="36" t="s">
        <v>97</v>
      </c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 t="s">
        <v>92</v>
      </c>
      <c r="AC93" s="36"/>
      <c r="AD93" s="36"/>
      <c r="AE93" s="36" t="s">
        <v>97</v>
      </c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 t="s">
        <v>92</v>
      </c>
      <c r="AR93" s="36"/>
      <c r="AS93" s="36"/>
      <c r="AT93" s="36" t="s">
        <v>97</v>
      </c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 t="s">
        <v>92</v>
      </c>
      <c r="BG93" s="36"/>
      <c r="BH93" s="37"/>
    </row>
    <row r="94" spans="1:60" ht="13.5" thickBot="1" x14ac:dyDescent="0.25">
      <c r="A94" s="58" t="s">
        <v>228</v>
      </c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39">
        <v>1</v>
      </c>
      <c r="N94" s="39"/>
      <c r="O94" s="39"/>
      <c r="P94" s="40" t="s">
        <v>227</v>
      </c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39">
        <v>1</v>
      </c>
      <c r="AC94" s="39"/>
      <c r="AD94" s="39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39"/>
      <c r="AR94" s="39"/>
      <c r="AS94" s="39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39"/>
      <c r="BG94" s="39"/>
      <c r="BH94" s="54"/>
    </row>
    <row r="95" spans="1:60" s="1" customFormat="1" ht="9.9499999999999993" customHeight="1" thickBot="1" x14ac:dyDescent="0.2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</row>
    <row r="96" spans="1:60" ht="15" x14ac:dyDescent="0.2">
      <c r="A96" s="26" t="s">
        <v>98</v>
      </c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50" t="s">
        <v>90</v>
      </c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1">
        <f>IF(SUM(M98:O101,AB98:AD101,AQ98:AS101,BF98:BH101)&gt;30,"!!",MIN(20,(SUM(M98:O101,AB98:AD101,AQ98:AS101,BF98:BH101))))</f>
        <v>20</v>
      </c>
      <c r="BG96" s="51"/>
      <c r="BH96" s="52"/>
    </row>
    <row r="97" spans="1:60" x14ac:dyDescent="0.2">
      <c r="A97" s="53" t="s">
        <v>91</v>
      </c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 t="s">
        <v>92</v>
      </c>
      <c r="N97" s="36"/>
      <c r="O97" s="36"/>
      <c r="P97" s="36" t="s">
        <v>91</v>
      </c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 t="s">
        <v>92</v>
      </c>
      <c r="AC97" s="36"/>
      <c r="AD97" s="36"/>
      <c r="AE97" s="36" t="s">
        <v>91</v>
      </c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 t="s">
        <v>92</v>
      </c>
      <c r="AR97" s="36"/>
      <c r="AS97" s="36"/>
      <c r="AT97" s="36" t="s">
        <v>91</v>
      </c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 t="s">
        <v>92</v>
      </c>
      <c r="BG97" s="36"/>
      <c r="BH97" s="37"/>
    </row>
    <row r="98" spans="1:60" ht="12.75" customHeight="1" x14ac:dyDescent="0.2">
      <c r="A98" s="41" t="s">
        <v>216</v>
      </c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9">
        <v>1</v>
      </c>
      <c r="N98" s="9"/>
      <c r="O98" s="46"/>
      <c r="P98" s="42" t="s">
        <v>108</v>
      </c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9">
        <v>10</v>
      </c>
      <c r="AC98" s="9"/>
      <c r="AD98" s="9"/>
      <c r="AE98" s="44" t="s">
        <v>111</v>
      </c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3"/>
      <c r="AQ98" s="46">
        <v>5</v>
      </c>
      <c r="AR98" s="47"/>
      <c r="AS98" s="48"/>
      <c r="AT98" s="42" t="s">
        <v>109</v>
      </c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9">
        <v>2</v>
      </c>
      <c r="BG98" s="9"/>
      <c r="BH98" s="10"/>
    </row>
    <row r="99" spans="1:60" ht="12.75" customHeight="1" x14ac:dyDescent="0.2">
      <c r="A99" s="41" t="s">
        <v>217</v>
      </c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9">
        <v>7</v>
      </c>
      <c r="N99" s="9"/>
      <c r="O99" s="9"/>
      <c r="P99" s="43" t="s">
        <v>218</v>
      </c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9">
        <v>3</v>
      </c>
      <c r="AC99" s="9"/>
      <c r="AD99" s="9"/>
      <c r="AE99" s="43" t="s">
        <v>230</v>
      </c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9">
        <v>2</v>
      </c>
      <c r="AR99" s="9"/>
      <c r="AS99" s="9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9"/>
      <c r="BG99" s="9"/>
      <c r="BH99" s="10"/>
    </row>
    <row r="100" spans="1:60" ht="12.75" customHeight="1" x14ac:dyDescent="0.2">
      <c r="A100" s="41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9"/>
      <c r="N100" s="9"/>
      <c r="O100" s="9"/>
      <c r="P100" s="43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9"/>
      <c r="AC100" s="9"/>
      <c r="AD100" s="9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9"/>
      <c r="AR100" s="9"/>
      <c r="AS100" s="9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9"/>
      <c r="BG100" s="9"/>
      <c r="BH100" s="10"/>
    </row>
    <row r="101" spans="1:60" ht="13.5" thickBot="1" x14ac:dyDescent="0.25">
      <c r="A101" s="38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6"/>
      <c r="M101" s="39"/>
      <c r="N101" s="39"/>
      <c r="O101" s="39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39"/>
      <c r="AC101" s="39"/>
      <c r="AD101" s="39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39"/>
      <c r="AR101" s="39"/>
      <c r="AS101" s="39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39"/>
      <c r="BG101" s="39"/>
      <c r="BH101" s="54"/>
    </row>
    <row r="102" spans="1:60" s="1" customFormat="1" ht="9.9499999999999993" customHeight="1" thickBot="1" x14ac:dyDescent="0.2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</row>
    <row r="103" spans="1:60" ht="15" customHeight="1" x14ac:dyDescent="0.2">
      <c r="A103" s="26" t="s">
        <v>99</v>
      </c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50" t="s">
        <v>90</v>
      </c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1">
        <f>IF(SUM(BF105:BH106)&gt;4,"!!",(ROUND(MIN(2,(SUM(BF105:BH106))),0)))</f>
        <v>0</v>
      </c>
      <c r="BG103" s="51"/>
      <c r="BH103" s="52"/>
    </row>
    <row r="104" spans="1:60" ht="15" customHeight="1" x14ac:dyDescent="0.2">
      <c r="A104" s="59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36" t="s">
        <v>100</v>
      </c>
      <c r="N104" s="36"/>
      <c r="O104" s="36"/>
      <c r="P104" s="36"/>
      <c r="Q104" s="36"/>
      <c r="R104" s="36"/>
      <c r="S104" s="36"/>
      <c r="T104" s="36"/>
      <c r="U104" s="36"/>
      <c r="V104" s="36" t="s">
        <v>101</v>
      </c>
      <c r="W104" s="36"/>
      <c r="X104" s="36"/>
      <c r="Y104" s="36"/>
      <c r="Z104" s="36"/>
      <c r="AA104" s="36"/>
      <c r="AB104" s="36"/>
      <c r="AC104" s="36"/>
      <c r="AD104" s="36" t="s">
        <v>102</v>
      </c>
      <c r="AE104" s="36"/>
      <c r="AF104" s="36"/>
      <c r="AG104" s="36"/>
      <c r="AH104" s="36"/>
      <c r="AI104" s="36"/>
      <c r="AJ104" s="36"/>
      <c r="AK104" s="36"/>
      <c r="AL104" s="36" t="s">
        <v>103</v>
      </c>
      <c r="AM104" s="36"/>
      <c r="AN104" s="36"/>
      <c r="AO104" s="36"/>
      <c r="AP104" s="36"/>
      <c r="AQ104" s="36"/>
      <c r="AR104" s="36"/>
      <c r="AS104" s="36"/>
      <c r="AT104" s="36" t="s">
        <v>104</v>
      </c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 t="s">
        <v>92</v>
      </c>
      <c r="BG104" s="36"/>
      <c r="BH104" s="37"/>
    </row>
    <row r="105" spans="1:60" ht="12.75" customHeight="1" x14ac:dyDescent="0.2">
      <c r="A105" s="63" t="s">
        <v>105</v>
      </c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5">
        <v>8</v>
      </c>
      <c r="N105" s="65"/>
      <c r="O105" s="65"/>
      <c r="P105" s="65"/>
      <c r="Q105" s="65"/>
      <c r="R105" s="65"/>
      <c r="S105" s="65"/>
      <c r="T105" s="65"/>
      <c r="U105" s="65"/>
      <c r="V105" s="65">
        <v>11</v>
      </c>
      <c r="W105" s="65"/>
      <c r="X105" s="65"/>
      <c r="Y105" s="65"/>
      <c r="Z105" s="65"/>
      <c r="AA105" s="65"/>
      <c r="AB105" s="65"/>
      <c r="AC105" s="65"/>
      <c r="AD105" s="65">
        <v>29</v>
      </c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7">
        <f>(M105*100)+(V105*10)+(AD105)+(AL105/10)</f>
        <v>939</v>
      </c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70">
        <f>SUM(M105:AS105)/100</f>
        <v>0.48</v>
      </c>
      <c r="BG105" s="70"/>
      <c r="BH105" s="71"/>
    </row>
    <row r="106" spans="1:60" ht="12.75" customHeight="1" x14ac:dyDescent="0.2">
      <c r="A106" s="63" t="s">
        <v>106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6" t="s">
        <v>88</v>
      </c>
      <c r="AM106" s="66"/>
      <c r="AN106" s="66"/>
      <c r="AO106" s="66"/>
      <c r="AP106" s="66"/>
      <c r="AQ106" s="66"/>
      <c r="AR106" s="66"/>
      <c r="AS106" s="66"/>
      <c r="AT106" s="67">
        <f>(M106*5000)+(V106*500)+(AD106*50)</f>
        <v>0</v>
      </c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70">
        <f>SUM(M106:AS106)/4</f>
        <v>0</v>
      </c>
      <c r="BG106" s="70"/>
      <c r="BH106" s="71"/>
    </row>
    <row r="107" spans="1:60" ht="13.5" customHeight="1" thickBot="1" x14ac:dyDescent="0.25">
      <c r="A107" s="55" t="s">
        <v>104</v>
      </c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7">
        <f>(M105*100)+(M106*5000)</f>
        <v>800</v>
      </c>
      <c r="N107" s="57"/>
      <c r="O107" s="57"/>
      <c r="P107" s="57"/>
      <c r="Q107" s="57"/>
      <c r="R107" s="57"/>
      <c r="S107" s="57"/>
      <c r="T107" s="57"/>
      <c r="U107" s="57"/>
      <c r="V107" s="57">
        <f>(V105*10)+(V106*500)</f>
        <v>110</v>
      </c>
      <c r="W107" s="57"/>
      <c r="X107" s="57"/>
      <c r="Y107" s="57"/>
      <c r="Z107" s="57"/>
      <c r="AA107" s="57"/>
      <c r="AB107" s="57"/>
      <c r="AC107" s="57"/>
      <c r="AD107" s="57">
        <f>(AD105)+(AD106*50)</f>
        <v>29</v>
      </c>
      <c r="AE107" s="57"/>
      <c r="AF107" s="57"/>
      <c r="AG107" s="57"/>
      <c r="AH107" s="57"/>
      <c r="AI107" s="57"/>
      <c r="AJ107" s="57"/>
      <c r="AK107" s="57"/>
      <c r="AL107" s="57">
        <f>AL105/10</f>
        <v>0</v>
      </c>
      <c r="AM107" s="57"/>
      <c r="AN107" s="57"/>
      <c r="AO107" s="57"/>
      <c r="AP107" s="57"/>
      <c r="AQ107" s="57"/>
      <c r="AR107" s="57"/>
      <c r="AS107" s="57"/>
      <c r="AT107" s="57">
        <f>SUM(M107:AS107)</f>
        <v>939</v>
      </c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61"/>
      <c r="BG107" s="61"/>
      <c r="BH107" s="62"/>
    </row>
    <row r="108" spans="1:60" x14ac:dyDescent="0.2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</row>
    <row r="109" spans="1:60" ht="18" x14ac:dyDescent="0.2">
      <c r="A109" s="25" t="s">
        <v>107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</row>
    <row r="110" spans="1:60" x14ac:dyDescent="0.2">
      <c r="A110" s="3"/>
      <c r="B110" s="22" t="s">
        <v>204</v>
      </c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3"/>
      <c r="AE110" s="7"/>
      <c r="AF110" s="22" t="s">
        <v>220</v>
      </c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3"/>
    </row>
    <row r="111" spans="1:60" x14ac:dyDescent="0.2">
      <c r="A111" s="3"/>
      <c r="B111" s="22" t="s">
        <v>225</v>
      </c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3"/>
      <c r="AE111" s="7"/>
      <c r="AF111" s="22" t="s">
        <v>221</v>
      </c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3"/>
    </row>
    <row r="112" spans="1:60" x14ac:dyDescent="0.2">
      <c r="A112" s="3"/>
      <c r="B112" s="22" t="s">
        <v>245</v>
      </c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3"/>
      <c r="AE112" s="7"/>
      <c r="AF112" s="22" t="s">
        <v>222</v>
      </c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3"/>
    </row>
    <row r="113" spans="1:60" x14ac:dyDescent="0.2">
      <c r="A113" s="3"/>
      <c r="B113" s="22" t="s">
        <v>205</v>
      </c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3"/>
      <c r="AE113" s="7"/>
      <c r="AF113" s="22" t="s">
        <v>229</v>
      </c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3"/>
    </row>
    <row r="114" spans="1:60" x14ac:dyDescent="0.2">
      <c r="A114" s="3"/>
      <c r="B114" s="22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3"/>
      <c r="AE114" s="7"/>
      <c r="AF114" s="22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3"/>
    </row>
    <row r="115" spans="1:60" x14ac:dyDescent="0.2">
      <c r="A115" s="3"/>
      <c r="B115" s="22" t="s">
        <v>244</v>
      </c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3"/>
      <c r="AE115" s="7"/>
      <c r="AF115" s="22" t="s">
        <v>114</v>
      </c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3"/>
    </row>
    <row r="116" spans="1:60" x14ac:dyDescent="0.2">
      <c r="A116" s="3"/>
      <c r="B116" s="22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3"/>
      <c r="AE116" s="7"/>
      <c r="AF116" s="22" t="s">
        <v>112</v>
      </c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3"/>
    </row>
    <row r="117" spans="1:60" x14ac:dyDescent="0.2">
      <c r="A117" s="3"/>
      <c r="B117" s="22" t="s">
        <v>206</v>
      </c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3"/>
      <c r="AE117" s="7"/>
      <c r="AF117" s="22" t="s">
        <v>116</v>
      </c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3"/>
    </row>
    <row r="118" spans="1:60" x14ac:dyDescent="0.2">
      <c r="A118" s="3"/>
      <c r="B118" s="22" t="s">
        <v>207</v>
      </c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3"/>
      <c r="AE118" s="7"/>
      <c r="AF118" s="22" t="s">
        <v>113</v>
      </c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3"/>
    </row>
    <row r="119" spans="1:60" x14ac:dyDescent="0.2">
      <c r="A119" s="6"/>
      <c r="B119" s="22" t="s">
        <v>208</v>
      </c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6"/>
      <c r="AE119" s="8"/>
      <c r="AF119" s="22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6"/>
    </row>
    <row r="120" spans="1:60" x14ac:dyDescent="0.2">
      <c r="A120" s="3"/>
      <c r="B120" s="22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3"/>
      <c r="AE120" s="7"/>
      <c r="AF120" s="22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3"/>
    </row>
    <row r="121" spans="1:60" x14ac:dyDescent="0.2">
      <c r="A121" s="3"/>
      <c r="B121" s="22" t="s">
        <v>246</v>
      </c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3"/>
      <c r="AE121" s="7"/>
      <c r="AF121" s="22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3"/>
    </row>
    <row r="122" spans="1:60" x14ac:dyDescent="0.2">
      <c r="A122" s="3"/>
      <c r="B122" s="22" t="s">
        <v>250</v>
      </c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3"/>
      <c r="AE122" s="7"/>
      <c r="AF122" s="22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3"/>
    </row>
    <row r="123" spans="1:60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</row>
  </sheetData>
  <mergeCells count="703">
    <mergeCell ref="B120:AC120"/>
    <mergeCell ref="AF120:BG120"/>
    <mergeCell ref="B121:AC121"/>
    <mergeCell ref="AF121:BG121"/>
    <mergeCell ref="B122:AC122"/>
    <mergeCell ref="AF122:BG122"/>
    <mergeCell ref="AW63:BB63"/>
    <mergeCell ref="BC63:BE63"/>
    <mergeCell ref="U44:AD44"/>
    <mergeCell ref="AE44:AN44"/>
    <mergeCell ref="AO44:AX44"/>
    <mergeCell ref="AY44:BH44"/>
    <mergeCell ref="AW7:BC7"/>
    <mergeCell ref="BD7:BH7"/>
    <mergeCell ref="AW8:BC8"/>
    <mergeCell ref="BD8:BH8"/>
    <mergeCell ref="AS18:AV18"/>
    <mergeCell ref="AW18:BD18"/>
    <mergeCell ref="AT15:BC15"/>
    <mergeCell ref="BD15:BH15"/>
    <mergeCell ref="A16:BH16"/>
    <mergeCell ref="A17:H17"/>
    <mergeCell ref="I17:L17"/>
    <mergeCell ref="M17:T17"/>
    <mergeCell ref="U17:X17"/>
    <mergeCell ref="Y17:AF17"/>
    <mergeCell ref="AG17:AJ17"/>
    <mergeCell ref="AK17:AR17"/>
    <mergeCell ref="A15:J15"/>
    <mergeCell ref="K15:O15"/>
    <mergeCell ref="A7:E7"/>
    <mergeCell ref="F7:O7"/>
    <mergeCell ref="A44:J45"/>
    <mergeCell ref="K44:T44"/>
    <mergeCell ref="BF63:BH63"/>
    <mergeCell ref="BC57:BE57"/>
    <mergeCell ref="BF57:BH57"/>
    <mergeCell ref="AE45:AI45"/>
    <mergeCell ref="AJ45:AN45"/>
    <mergeCell ref="AO45:AS45"/>
    <mergeCell ref="AT45:AX45"/>
    <mergeCell ref="AY45:BC45"/>
    <mergeCell ref="BD45:BH45"/>
    <mergeCell ref="A57:J57"/>
    <mergeCell ref="K57:R57"/>
    <mergeCell ref="S57:X57"/>
    <mergeCell ref="Y57:AA57"/>
    <mergeCell ref="AB63:AD63"/>
    <mergeCell ref="AE63:AN63"/>
    <mergeCell ref="AO63:AV63"/>
    <mergeCell ref="P7:T7"/>
    <mergeCell ref="U7:AE7"/>
    <mergeCell ref="AF7:AM7"/>
    <mergeCell ref="AN7:AV7"/>
    <mergeCell ref="A5:BH5"/>
    <mergeCell ref="A6:E6"/>
    <mergeCell ref="F6:O6"/>
    <mergeCell ref="P6:T6"/>
    <mergeCell ref="U6:AE6"/>
    <mergeCell ref="AF6:AM6"/>
    <mergeCell ref="AN6:AV6"/>
    <mergeCell ref="AW6:BC6"/>
    <mergeCell ref="BD6:BH6"/>
    <mergeCell ref="A12:O12"/>
    <mergeCell ref="A8:E8"/>
    <mergeCell ref="F8:O8"/>
    <mergeCell ref="P8:T8"/>
    <mergeCell ref="U8:AE8"/>
    <mergeCell ref="AF8:AM8"/>
    <mergeCell ref="AN8:AV8"/>
    <mergeCell ref="A11:BH11"/>
    <mergeCell ref="P12:Y12"/>
    <mergeCell ref="Z12:AD12"/>
    <mergeCell ref="AE12:AN12"/>
    <mergeCell ref="AO12:AS12"/>
    <mergeCell ref="AT12:BC12"/>
    <mergeCell ref="BD12:BH12"/>
    <mergeCell ref="A9:O9"/>
    <mergeCell ref="P9:AA9"/>
    <mergeCell ref="AB9:AL9"/>
    <mergeCell ref="AM9:AW9"/>
    <mergeCell ref="AX9:BH9"/>
    <mergeCell ref="A10:BH10"/>
    <mergeCell ref="A14:J14"/>
    <mergeCell ref="K14:O14"/>
    <mergeCell ref="P14:Y14"/>
    <mergeCell ref="Z14:AD14"/>
    <mergeCell ref="AE14:AN14"/>
    <mergeCell ref="AO14:AS14"/>
    <mergeCell ref="AT14:BC14"/>
    <mergeCell ref="BD14:BH14"/>
    <mergeCell ref="A13:J13"/>
    <mergeCell ref="K13:O13"/>
    <mergeCell ref="P13:Y13"/>
    <mergeCell ref="Z13:AD13"/>
    <mergeCell ref="AE13:AN13"/>
    <mergeCell ref="AO13:AS13"/>
    <mergeCell ref="AT13:BC13"/>
    <mergeCell ref="BD13:BH13"/>
    <mergeCell ref="P15:Y15"/>
    <mergeCell ref="Z15:AD15"/>
    <mergeCell ref="AE15:AN15"/>
    <mergeCell ref="AO15:AS15"/>
    <mergeCell ref="AS17:AV17"/>
    <mergeCell ref="AW17:BD17"/>
    <mergeCell ref="BE17:BH17"/>
    <mergeCell ref="Y21:AF21"/>
    <mergeCell ref="AG21:AJ21"/>
    <mergeCell ref="AK21:AR21"/>
    <mergeCell ref="AS21:AV21"/>
    <mergeCell ref="AW21:BD21"/>
    <mergeCell ref="BE18:BH18"/>
    <mergeCell ref="A19:BH19"/>
    <mergeCell ref="A20:H20"/>
    <mergeCell ref="I20:L20"/>
    <mergeCell ref="M20:T20"/>
    <mergeCell ref="U20:X20"/>
    <mergeCell ref="Y20:AF20"/>
    <mergeCell ref="AG20:AJ20"/>
    <mergeCell ref="AK20:AR20"/>
    <mergeCell ref="AS20:AV20"/>
    <mergeCell ref="AW20:BD20"/>
    <mergeCell ref="BE20:BH20"/>
    <mergeCell ref="A18:H18"/>
    <mergeCell ref="I18:L18"/>
    <mergeCell ref="M18:T18"/>
    <mergeCell ref="U18:X18"/>
    <mergeCell ref="Y18:AF18"/>
    <mergeCell ref="AG18:AJ18"/>
    <mergeCell ref="AK18:AR18"/>
    <mergeCell ref="Q25:T25"/>
    <mergeCell ref="U25:X25"/>
    <mergeCell ref="Y25:AB25"/>
    <mergeCell ref="AC25:AF25"/>
    <mergeCell ref="Y24:AB24"/>
    <mergeCell ref="AC24:AF24"/>
    <mergeCell ref="BE21:BH21"/>
    <mergeCell ref="A23:BH23"/>
    <mergeCell ref="A24:H24"/>
    <mergeCell ref="I24:L24"/>
    <mergeCell ref="M24:P24"/>
    <mergeCell ref="Q24:T24"/>
    <mergeCell ref="U24:X24"/>
    <mergeCell ref="AW24:AZ24"/>
    <mergeCell ref="BA24:BD24"/>
    <mergeCell ref="BE24:BH24"/>
    <mergeCell ref="AG24:AJ24"/>
    <mergeCell ref="AK24:AN24"/>
    <mergeCell ref="AO24:AR24"/>
    <mergeCell ref="AS24:AV24"/>
    <mergeCell ref="A21:H21"/>
    <mergeCell ref="I21:L21"/>
    <mergeCell ref="M21:T21"/>
    <mergeCell ref="U21:X21"/>
    <mergeCell ref="BE25:BH25"/>
    <mergeCell ref="A26:H26"/>
    <mergeCell ref="I26:L26"/>
    <mergeCell ref="M26:P26"/>
    <mergeCell ref="Q26:T26"/>
    <mergeCell ref="U26:X26"/>
    <mergeCell ref="Y26:AB26"/>
    <mergeCell ref="AC26:AF26"/>
    <mergeCell ref="AG26:AJ26"/>
    <mergeCell ref="AK26:AN26"/>
    <mergeCell ref="AG25:AJ25"/>
    <mergeCell ref="AK25:AN25"/>
    <mergeCell ref="AO25:AR25"/>
    <mergeCell ref="AS25:AV25"/>
    <mergeCell ref="AW25:AZ25"/>
    <mergeCell ref="BA25:BD25"/>
    <mergeCell ref="AO26:AR26"/>
    <mergeCell ref="AS26:AV26"/>
    <mergeCell ref="AW26:AZ26"/>
    <mergeCell ref="BA26:BD26"/>
    <mergeCell ref="BE26:BH26"/>
    <mergeCell ref="A25:H25"/>
    <mergeCell ref="I25:L25"/>
    <mergeCell ref="M25:P25"/>
    <mergeCell ref="A27:H27"/>
    <mergeCell ref="I27:L27"/>
    <mergeCell ref="M27:P27"/>
    <mergeCell ref="Q27:T27"/>
    <mergeCell ref="U27:X27"/>
    <mergeCell ref="AW27:AZ27"/>
    <mergeCell ref="BA27:BD27"/>
    <mergeCell ref="BE27:BH27"/>
    <mergeCell ref="A28:H28"/>
    <mergeCell ref="I28:L28"/>
    <mergeCell ref="M28:P28"/>
    <mergeCell ref="Q28:T28"/>
    <mergeCell ref="U28:X28"/>
    <mergeCell ref="Y28:AB28"/>
    <mergeCell ref="AC28:AF28"/>
    <mergeCell ref="Y27:AB27"/>
    <mergeCell ref="AC27:AF27"/>
    <mergeCell ref="AG27:AJ27"/>
    <mergeCell ref="AK27:AN27"/>
    <mergeCell ref="AO27:AR27"/>
    <mergeCell ref="AS27:AV27"/>
    <mergeCell ref="BE28:BH28"/>
    <mergeCell ref="A30:BH30"/>
    <mergeCell ref="A31:J31"/>
    <mergeCell ref="K31:T31"/>
    <mergeCell ref="U31:AD31"/>
    <mergeCell ref="AE31:AN31"/>
    <mergeCell ref="AO31:AX31"/>
    <mergeCell ref="AY31:BH31"/>
    <mergeCell ref="AG28:AJ28"/>
    <mergeCell ref="AK28:AN28"/>
    <mergeCell ref="AO28:AR28"/>
    <mergeCell ref="AS28:AV28"/>
    <mergeCell ref="AW28:AZ28"/>
    <mergeCell ref="BA28:BD28"/>
    <mergeCell ref="A33:BH33"/>
    <mergeCell ref="A34:O34"/>
    <mergeCell ref="P34:AD34"/>
    <mergeCell ref="AE34:AS34"/>
    <mergeCell ref="AT34:BH34"/>
    <mergeCell ref="A35:O35"/>
    <mergeCell ref="P35:AD35"/>
    <mergeCell ref="AE35:AS35"/>
    <mergeCell ref="AT35:BH35"/>
    <mergeCell ref="A37:J38"/>
    <mergeCell ref="K37:N38"/>
    <mergeCell ref="O37:V37"/>
    <mergeCell ref="W37:AD37"/>
    <mergeCell ref="AE37:AN38"/>
    <mergeCell ref="AO37:AR38"/>
    <mergeCell ref="AS37:AZ37"/>
    <mergeCell ref="BA37:BH37"/>
    <mergeCell ref="O38:R38"/>
    <mergeCell ref="S38:V38"/>
    <mergeCell ref="W38:Z38"/>
    <mergeCell ref="AA38:AD38"/>
    <mergeCell ref="AS38:AV38"/>
    <mergeCell ref="AW38:AZ38"/>
    <mergeCell ref="BA38:BD38"/>
    <mergeCell ref="BE38:BH38"/>
    <mergeCell ref="AE39:AN39"/>
    <mergeCell ref="AO39:AR39"/>
    <mergeCell ref="AS39:AV39"/>
    <mergeCell ref="AW39:AZ39"/>
    <mergeCell ref="BA39:BD39"/>
    <mergeCell ref="BE39:BH39"/>
    <mergeCell ref="A39:J39"/>
    <mergeCell ref="K39:N39"/>
    <mergeCell ref="O39:R39"/>
    <mergeCell ref="S39:V39"/>
    <mergeCell ref="W39:Z39"/>
    <mergeCell ref="AA39:AD39"/>
    <mergeCell ref="AE41:AI41"/>
    <mergeCell ref="AJ41:AN41"/>
    <mergeCell ref="AO41:AS41"/>
    <mergeCell ref="AT41:AX41"/>
    <mergeCell ref="AY41:BC41"/>
    <mergeCell ref="BD41:BH41"/>
    <mergeCell ref="A40:J41"/>
    <mergeCell ref="K40:T40"/>
    <mergeCell ref="U40:AD40"/>
    <mergeCell ref="AE40:AN40"/>
    <mergeCell ref="AO40:AX40"/>
    <mergeCell ref="AY40:BH40"/>
    <mergeCell ref="K41:O41"/>
    <mergeCell ref="P41:T41"/>
    <mergeCell ref="U41:Y41"/>
    <mergeCell ref="Z41:AD41"/>
    <mergeCell ref="BD42:BH42"/>
    <mergeCell ref="AE42:AI42"/>
    <mergeCell ref="A43:J43"/>
    <mergeCell ref="K43:O43"/>
    <mergeCell ref="P43:T43"/>
    <mergeCell ref="U43:Y43"/>
    <mergeCell ref="Z43:AD43"/>
    <mergeCell ref="AE43:AI43"/>
    <mergeCell ref="AJ43:AN43"/>
    <mergeCell ref="AO43:AS43"/>
    <mergeCell ref="AT43:AX43"/>
    <mergeCell ref="AY43:BC43"/>
    <mergeCell ref="BD43:BH43"/>
    <mergeCell ref="A42:J42"/>
    <mergeCell ref="K42:O42"/>
    <mergeCell ref="P42:T42"/>
    <mergeCell ref="U42:Y42"/>
    <mergeCell ref="Z42:AD42"/>
    <mergeCell ref="AJ42:AN42"/>
    <mergeCell ref="AO42:AS42"/>
    <mergeCell ref="AT42:AX42"/>
    <mergeCell ref="AY42:BC42"/>
    <mergeCell ref="K45:O45"/>
    <mergeCell ref="P45:T45"/>
    <mergeCell ref="U45:Y45"/>
    <mergeCell ref="Z45:AD45"/>
    <mergeCell ref="BD46:BH46"/>
    <mergeCell ref="AE46:AI46"/>
    <mergeCell ref="A48:BH48"/>
    <mergeCell ref="A49:H49"/>
    <mergeCell ref="I49:L49"/>
    <mergeCell ref="M49:T49"/>
    <mergeCell ref="U49:X49"/>
    <mergeCell ref="Y49:AF49"/>
    <mergeCell ref="AG49:AJ49"/>
    <mergeCell ref="AK49:AR49"/>
    <mergeCell ref="AS49:AV49"/>
    <mergeCell ref="AW49:BD49"/>
    <mergeCell ref="BE49:BH49"/>
    <mergeCell ref="A46:J46"/>
    <mergeCell ref="K46:O46"/>
    <mergeCell ref="P46:T46"/>
    <mergeCell ref="U46:Y46"/>
    <mergeCell ref="Z46:AD46"/>
    <mergeCell ref="AJ46:AN46"/>
    <mergeCell ref="AO46:AS46"/>
    <mergeCell ref="AT46:AX46"/>
    <mergeCell ref="AY46:BC46"/>
    <mergeCell ref="BF53:BH53"/>
    <mergeCell ref="A54:J54"/>
    <mergeCell ref="K54:R54"/>
    <mergeCell ref="S54:X54"/>
    <mergeCell ref="Y54:AA54"/>
    <mergeCell ref="AB53:AD53"/>
    <mergeCell ref="AE53:AN53"/>
    <mergeCell ref="AO53:AV53"/>
    <mergeCell ref="AW53:BB53"/>
    <mergeCell ref="BC53:BE53"/>
    <mergeCell ref="A53:J53"/>
    <mergeCell ref="K53:R53"/>
    <mergeCell ref="S53:X53"/>
    <mergeCell ref="Y53:AA53"/>
    <mergeCell ref="A50:BH50"/>
    <mergeCell ref="A47:J47"/>
    <mergeCell ref="K47:O47"/>
    <mergeCell ref="P47:T47"/>
    <mergeCell ref="U47:Y47"/>
    <mergeCell ref="Z47:AD47"/>
    <mergeCell ref="AE47:AI47"/>
    <mergeCell ref="AJ47:AN47"/>
    <mergeCell ref="A55:J55"/>
    <mergeCell ref="K55:R55"/>
    <mergeCell ref="S55:X55"/>
    <mergeCell ref="Y55:AA55"/>
    <mergeCell ref="AB55:AD55"/>
    <mergeCell ref="AE55:AN55"/>
    <mergeCell ref="AO55:AV55"/>
    <mergeCell ref="AW55:BB55"/>
    <mergeCell ref="BC55:BE55"/>
    <mergeCell ref="BC59:BE59"/>
    <mergeCell ref="A58:J58"/>
    <mergeCell ref="K58:R58"/>
    <mergeCell ref="S58:X58"/>
    <mergeCell ref="Y58:AA58"/>
    <mergeCell ref="AB58:AD58"/>
    <mergeCell ref="AE58:AN58"/>
    <mergeCell ref="AO58:AV58"/>
    <mergeCell ref="AW58:BB58"/>
    <mergeCell ref="BC58:BE58"/>
    <mergeCell ref="A59:J59"/>
    <mergeCell ref="K59:R59"/>
    <mergeCell ref="S59:X59"/>
    <mergeCell ref="Y59:AA59"/>
    <mergeCell ref="AB59:AD59"/>
    <mergeCell ref="AE59:AN59"/>
    <mergeCell ref="AO59:AV59"/>
    <mergeCell ref="AW59:BB59"/>
    <mergeCell ref="A61:J61"/>
    <mergeCell ref="K61:R61"/>
    <mergeCell ref="S61:X61"/>
    <mergeCell ref="Y61:AA61"/>
    <mergeCell ref="AB61:AD61"/>
    <mergeCell ref="A60:J60"/>
    <mergeCell ref="K60:R60"/>
    <mergeCell ref="S60:X60"/>
    <mergeCell ref="Y60:AA60"/>
    <mergeCell ref="AB60:AD60"/>
    <mergeCell ref="BF62:BH62"/>
    <mergeCell ref="A64:J64"/>
    <mergeCell ref="K64:R64"/>
    <mergeCell ref="S64:X64"/>
    <mergeCell ref="Y64:AA64"/>
    <mergeCell ref="AB64:AD64"/>
    <mergeCell ref="AE64:AN64"/>
    <mergeCell ref="AO64:AV64"/>
    <mergeCell ref="AW64:BB64"/>
    <mergeCell ref="BC64:BE64"/>
    <mergeCell ref="BF64:BH64"/>
    <mergeCell ref="A62:J62"/>
    <mergeCell ref="K62:R62"/>
    <mergeCell ref="S62:X62"/>
    <mergeCell ref="Y62:AA62"/>
    <mergeCell ref="AB62:AD62"/>
    <mergeCell ref="AE62:AN62"/>
    <mergeCell ref="AO62:AV62"/>
    <mergeCell ref="AW62:BB62"/>
    <mergeCell ref="BC62:BE62"/>
    <mergeCell ref="A63:J63"/>
    <mergeCell ref="K63:R63"/>
    <mergeCell ref="S63:X63"/>
    <mergeCell ref="Y63:AA63"/>
    <mergeCell ref="BF65:BH65"/>
    <mergeCell ref="A66:J66"/>
    <mergeCell ref="K66:R66"/>
    <mergeCell ref="S66:X66"/>
    <mergeCell ref="Y66:AA66"/>
    <mergeCell ref="AB66:AD66"/>
    <mergeCell ref="AE66:AN66"/>
    <mergeCell ref="AO66:AV66"/>
    <mergeCell ref="AW66:BB66"/>
    <mergeCell ref="BC66:BE66"/>
    <mergeCell ref="BF66:BH66"/>
    <mergeCell ref="A65:J65"/>
    <mergeCell ref="K65:R65"/>
    <mergeCell ref="S65:X65"/>
    <mergeCell ref="Y65:AA65"/>
    <mergeCell ref="AB65:AD65"/>
    <mergeCell ref="AE65:AN65"/>
    <mergeCell ref="AO65:AV65"/>
    <mergeCell ref="AW65:BB65"/>
    <mergeCell ref="BC65:BE65"/>
    <mergeCell ref="A72:AS72"/>
    <mergeCell ref="AT72:BE72"/>
    <mergeCell ref="BF72:BH72"/>
    <mergeCell ref="A73:L73"/>
    <mergeCell ref="M73:O73"/>
    <mergeCell ref="P73:AA73"/>
    <mergeCell ref="AB73:AD73"/>
    <mergeCell ref="AE73:AP73"/>
    <mergeCell ref="AQ73:AS73"/>
    <mergeCell ref="AT73:BE73"/>
    <mergeCell ref="BF73:BH73"/>
    <mergeCell ref="A74:L74"/>
    <mergeCell ref="M74:O74"/>
    <mergeCell ref="P74:AA74"/>
    <mergeCell ref="AB74:AD74"/>
    <mergeCell ref="AE74:AP74"/>
    <mergeCell ref="AQ74:AS74"/>
    <mergeCell ref="AT74:BE74"/>
    <mergeCell ref="BF74:BH74"/>
    <mergeCell ref="AT75:BE75"/>
    <mergeCell ref="BF75:BH75"/>
    <mergeCell ref="A76:L76"/>
    <mergeCell ref="M76:O76"/>
    <mergeCell ref="P76:AA76"/>
    <mergeCell ref="AB76:AD76"/>
    <mergeCell ref="AE76:AP76"/>
    <mergeCell ref="AQ76:AS76"/>
    <mergeCell ref="AT76:BE76"/>
    <mergeCell ref="BF76:BH76"/>
    <mergeCell ref="A75:L75"/>
    <mergeCell ref="M75:O75"/>
    <mergeCell ref="P75:AA75"/>
    <mergeCell ref="AB75:AD75"/>
    <mergeCell ref="AE75:AP75"/>
    <mergeCell ref="AQ75:AS75"/>
    <mergeCell ref="A77:BH77"/>
    <mergeCell ref="A78:AS78"/>
    <mergeCell ref="AT78:BE78"/>
    <mergeCell ref="BF78:BH78"/>
    <mergeCell ref="A79:L79"/>
    <mergeCell ref="M79:O79"/>
    <mergeCell ref="P79:AA79"/>
    <mergeCell ref="AB79:AD79"/>
    <mergeCell ref="AE79:AP79"/>
    <mergeCell ref="AQ79:AS79"/>
    <mergeCell ref="AT79:BE79"/>
    <mergeCell ref="BF79:BH79"/>
    <mergeCell ref="A80:L80"/>
    <mergeCell ref="M80:O80"/>
    <mergeCell ref="P80:AA80"/>
    <mergeCell ref="AB80:AD80"/>
    <mergeCell ref="AE80:AP80"/>
    <mergeCell ref="AQ80:AS80"/>
    <mergeCell ref="AT80:BE80"/>
    <mergeCell ref="BF80:BH80"/>
    <mergeCell ref="AT81:BE81"/>
    <mergeCell ref="BF81:BH81"/>
    <mergeCell ref="A86:BH86"/>
    <mergeCell ref="A87:AS87"/>
    <mergeCell ref="AT87:BE87"/>
    <mergeCell ref="BF87:BH87"/>
    <mergeCell ref="A81:L81"/>
    <mergeCell ref="M81:O81"/>
    <mergeCell ref="P81:AA81"/>
    <mergeCell ref="AB81:AD81"/>
    <mergeCell ref="AE81:AP81"/>
    <mergeCell ref="AQ81:AS81"/>
    <mergeCell ref="A83:AS83"/>
    <mergeCell ref="AT83:BE83"/>
    <mergeCell ref="BF83:BH83"/>
    <mergeCell ref="A84:L84"/>
    <mergeCell ref="M84:O84"/>
    <mergeCell ref="P84:AA84"/>
    <mergeCell ref="AB84:AD84"/>
    <mergeCell ref="AE84:AP84"/>
    <mergeCell ref="AQ84:AS84"/>
    <mergeCell ref="AT84:BE84"/>
    <mergeCell ref="BF84:BH84"/>
    <mergeCell ref="A85:L85"/>
    <mergeCell ref="M85:O85"/>
    <mergeCell ref="P85:AA85"/>
    <mergeCell ref="AT88:BE88"/>
    <mergeCell ref="BF88:BH88"/>
    <mergeCell ref="A89:L89"/>
    <mergeCell ref="M89:O89"/>
    <mergeCell ref="P89:AA89"/>
    <mergeCell ref="AB89:AD89"/>
    <mergeCell ref="AE89:AP89"/>
    <mergeCell ref="AQ89:AS89"/>
    <mergeCell ref="AT89:BE89"/>
    <mergeCell ref="BF89:BH89"/>
    <mergeCell ref="A88:L88"/>
    <mergeCell ref="M88:O88"/>
    <mergeCell ref="P88:AA88"/>
    <mergeCell ref="AB88:AD88"/>
    <mergeCell ref="AE88:AP88"/>
    <mergeCell ref="AQ88:AS88"/>
    <mergeCell ref="A91:BH91"/>
    <mergeCell ref="A92:AS92"/>
    <mergeCell ref="AT92:BE92"/>
    <mergeCell ref="BF92:BH92"/>
    <mergeCell ref="A90:L90"/>
    <mergeCell ref="M90:O90"/>
    <mergeCell ref="P90:AA90"/>
    <mergeCell ref="AB90:AD90"/>
    <mergeCell ref="AE90:AP90"/>
    <mergeCell ref="AQ90:AS90"/>
    <mergeCell ref="BF105:BH105"/>
    <mergeCell ref="A103:AS103"/>
    <mergeCell ref="AT103:BE103"/>
    <mergeCell ref="BF103:BH103"/>
    <mergeCell ref="AT98:BE98"/>
    <mergeCell ref="BF98:BH98"/>
    <mergeCell ref="AT99:BE99"/>
    <mergeCell ref="M99:O99"/>
    <mergeCell ref="P99:AA99"/>
    <mergeCell ref="AB99:AD99"/>
    <mergeCell ref="AE99:AP99"/>
    <mergeCell ref="AQ99:AS99"/>
    <mergeCell ref="A98:L98"/>
    <mergeCell ref="M98:O98"/>
    <mergeCell ref="P98:AA98"/>
    <mergeCell ref="BF107:BH107"/>
    <mergeCell ref="A106:L106"/>
    <mergeCell ref="M106:U106"/>
    <mergeCell ref="V106:AC106"/>
    <mergeCell ref="AD106:AK106"/>
    <mergeCell ref="AL106:AS106"/>
    <mergeCell ref="AT106:BE106"/>
    <mergeCell ref="A3:BH3"/>
    <mergeCell ref="A1:BH1"/>
    <mergeCell ref="A22:BH22"/>
    <mergeCell ref="A2:BH2"/>
    <mergeCell ref="A4:BH4"/>
    <mergeCell ref="BF106:BH106"/>
    <mergeCell ref="AL104:AS104"/>
    <mergeCell ref="AT104:BE104"/>
    <mergeCell ref="AT101:BE101"/>
    <mergeCell ref="BF101:BH101"/>
    <mergeCell ref="A102:BH102"/>
    <mergeCell ref="A105:L105"/>
    <mergeCell ref="M105:U105"/>
    <mergeCell ref="V105:AC105"/>
    <mergeCell ref="AD105:AK105"/>
    <mergeCell ref="AL105:AS105"/>
    <mergeCell ref="AT105:BE105"/>
    <mergeCell ref="AW56:BB56"/>
    <mergeCell ref="BC56:BE56"/>
    <mergeCell ref="A107:L107"/>
    <mergeCell ref="M107:U107"/>
    <mergeCell ref="V107:AC107"/>
    <mergeCell ref="AD107:AK107"/>
    <mergeCell ref="AL107:AS107"/>
    <mergeCell ref="AT107:BE107"/>
    <mergeCell ref="AT93:BE93"/>
    <mergeCell ref="A94:L94"/>
    <mergeCell ref="M94:O94"/>
    <mergeCell ref="P94:AA94"/>
    <mergeCell ref="AB94:AD94"/>
    <mergeCell ref="AE94:AP94"/>
    <mergeCell ref="AQ94:AS94"/>
    <mergeCell ref="AT94:BE94"/>
    <mergeCell ref="A93:L93"/>
    <mergeCell ref="M93:O93"/>
    <mergeCell ref="P93:AA93"/>
    <mergeCell ref="AB93:AD93"/>
    <mergeCell ref="A104:L104"/>
    <mergeCell ref="M104:U104"/>
    <mergeCell ref="V104:AC104"/>
    <mergeCell ref="AD104:AK104"/>
    <mergeCell ref="A67:BH67"/>
    <mergeCell ref="A71:BH71"/>
    <mergeCell ref="AB98:AD98"/>
    <mergeCell ref="AE98:AP98"/>
    <mergeCell ref="AQ98:AS98"/>
    <mergeCell ref="BF99:BH99"/>
    <mergeCell ref="A95:BH95"/>
    <mergeCell ref="A96:AS96"/>
    <mergeCell ref="AT96:BE96"/>
    <mergeCell ref="BF96:BH96"/>
    <mergeCell ref="A97:L97"/>
    <mergeCell ref="M97:O97"/>
    <mergeCell ref="P97:AA97"/>
    <mergeCell ref="AB97:AD97"/>
    <mergeCell ref="AE97:AP97"/>
    <mergeCell ref="AQ97:AS97"/>
    <mergeCell ref="AT97:BE97"/>
    <mergeCell ref="BF97:BH97"/>
    <mergeCell ref="BF93:BH93"/>
    <mergeCell ref="BF94:BH94"/>
    <mergeCell ref="AE93:AP93"/>
    <mergeCell ref="AQ93:AS93"/>
    <mergeCell ref="AT90:BE90"/>
    <mergeCell ref="BF90:BH90"/>
    <mergeCell ref="A36:BH36"/>
    <mergeCell ref="A29:BH29"/>
    <mergeCell ref="A32:BH32"/>
    <mergeCell ref="BF104:BH104"/>
    <mergeCell ref="A101:L101"/>
    <mergeCell ref="M101:O101"/>
    <mergeCell ref="P101:AA101"/>
    <mergeCell ref="AB101:AD101"/>
    <mergeCell ref="AE101:AP101"/>
    <mergeCell ref="AQ101:AS101"/>
    <mergeCell ref="A100:L100"/>
    <mergeCell ref="M100:O100"/>
    <mergeCell ref="P100:AA100"/>
    <mergeCell ref="AB100:AD100"/>
    <mergeCell ref="AE100:AP100"/>
    <mergeCell ref="AQ100:AS100"/>
    <mergeCell ref="AT100:BE100"/>
    <mergeCell ref="BF100:BH100"/>
    <mergeCell ref="A99:L99"/>
    <mergeCell ref="BF61:BH61"/>
    <mergeCell ref="BC61:BE61"/>
    <mergeCell ref="AW61:BB61"/>
    <mergeCell ref="AO61:AV61"/>
    <mergeCell ref="AE61:AN61"/>
    <mergeCell ref="A108:BH108"/>
    <mergeCell ref="A109:BH109"/>
    <mergeCell ref="AB57:AD57"/>
    <mergeCell ref="AE57:AN57"/>
    <mergeCell ref="AO57:AV57"/>
    <mergeCell ref="AW57:BB57"/>
    <mergeCell ref="A51:BH51"/>
    <mergeCell ref="A52:J52"/>
    <mergeCell ref="K52:R52"/>
    <mergeCell ref="S52:X52"/>
    <mergeCell ref="Y52:AA52"/>
    <mergeCell ref="AB52:AD52"/>
    <mergeCell ref="AE52:AN52"/>
    <mergeCell ref="AO52:AV52"/>
    <mergeCell ref="AW52:BB52"/>
    <mergeCell ref="BC52:BE52"/>
    <mergeCell ref="BF52:BH52"/>
    <mergeCell ref="A56:J56"/>
    <mergeCell ref="K56:R56"/>
    <mergeCell ref="S56:X56"/>
    <mergeCell ref="Y56:AA56"/>
    <mergeCell ref="AB56:AD56"/>
    <mergeCell ref="AE56:AN56"/>
    <mergeCell ref="AO56:AV56"/>
    <mergeCell ref="B110:AC110"/>
    <mergeCell ref="AF110:BG110"/>
    <mergeCell ref="B111:AC111"/>
    <mergeCell ref="AF111:BG111"/>
    <mergeCell ref="B112:AC112"/>
    <mergeCell ref="AF112:BG112"/>
    <mergeCell ref="B113:AC113"/>
    <mergeCell ref="AF114:BG114"/>
    <mergeCell ref="B117:AC117"/>
    <mergeCell ref="AF117:BG117"/>
    <mergeCell ref="AF119:BG119"/>
    <mergeCell ref="B119:AC119"/>
    <mergeCell ref="AF113:BG113"/>
    <mergeCell ref="B114:AC114"/>
    <mergeCell ref="B115:AC115"/>
    <mergeCell ref="AF115:BG115"/>
    <mergeCell ref="B116:AC116"/>
    <mergeCell ref="AF116:BG116"/>
    <mergeCell ref="B118:AC118"/>
    <mergeCell ref="AF118:BG118"/>
    <mergeCell ref="AO47:AS47"/>
    <mergeCell ref="AT47:AX47"/>
    <mergeCell ref="AY47:BC47"/>
    <mergeCell ref="BD47:BH47"/>
    <mergeCell ref="AB85:AD85"/>
    <mergeCell ref="AE85:AP85"/>
    <mergeCell ref="AQ85:AS85"/>
    <mergeCell ref="AT85:BE85"/>
    <mergeCell ref="BF85:BH85"/>
    <mergeCell ref="BF60:BH60"/>
    <mergeCell ref="AB54:AD54"/>
    <mergeCell ref="AE54:AN54"/>
    <mergeCell ref="AO54:AV54"/>
    <mergeCell ref="AW54:BB54"/>
    <mergeCell ref="BC54:BE54"/>
    <mergeCell ref="BF54:BH54"/>
    <mergeCell ref="BC60:BE60"/>
    <mergeCell ref="AW60:BB60"/>
    <mergeCell ref="AO60:AV60"/>
    <mergeCell ref="AE60:AN60"/>
    <mergeCell ref="BF58:BH58"/>
    <mergeCell ref="BF59:BH59"/>
    <mergeCell ref="BF55:BH55"/>
    <mergeCell ref="BF56:BH56"/>
  </mergeCells>
  <phoneticPr fontId="21" type="noConversion"/>
  <pageMargins left="0.7" right="0.7" top="0.75" bottom="0.75" header="0.3" footer="0.3"/>
  <pageSetup scale="76" fitToHeight="0" orientation="portrait" horizontalDpi="4294967293" r:id="rId1"/>
  <ignoredErrors>
    <ignoredError sqref="AS39:BH39 O39:AA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Clint Hocking</cp:lastModifiedBy>
  <cp:lastPrinted>2024-08-25T22:04:44Z</cp:lastPrinted>
  <dcterms:created xsi:type="dcterms:W3CDTF">2003-12-15T08:02:16Z</dcterms:created>
  <dcterms:modified xsi:type="dcterms:W3CDTF">2025-08-29T17:17:06Z</dcterms:modified>
</cp:coreProperties>
</file>