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A51F0C3E-32D6-4CAD-8F72-9760BE014973}" xr6:coauthVersionLast="47" xr6:coauthVersionMax="47" xr10:uidLastSave="{00000000-0000-0000-0000-000000000000}"/>
  <bookViews>
    <workbookView xWindow="30690" yWindow="1425" windowWidth="21120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3" i="3" l="1"/>
  <c r="AD103" i="3"/>
  <c r="V103" i="3"/>
  <c r="M103" i="3"/>
  <c r="BF102" i="3"/>
  <c r="AT102" i="3"/>
  <c r="BF101" i="3"/>
  <c r="AT101" i="3"/>
  <c r="AT103" i="3" l="1"/>
  <c r="BF99" i="3"/>
  <c r="BF72" i="3" l="1"/>
  <c r="BF78" i="3"/>
  <c r="BF83" i="3"/>
  <c r="BF88" i="3"/>
  <c r="BF92" i="3"/>
</calcChain>
</file>

<file path=xl/sharedStrings.xml><?xml version="1.0" encoding="utf-8"?>
<sst xmlns="http://schemas.openxmlformats.org/spreadsheetml/2006/main" count="368" uniqueCount="264">
  <si>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</si>
  <si>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</si>
  <si>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</si>
  <si>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</si>
  <si>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</si>
  <si>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</si>
  <si>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</si>
  <si>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</si>
  <si>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</si>
  <si>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</si>
  <si>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</si>
  <si>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</si>
  <si>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</si>
  <si>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</si>
  <si>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</si>
  <si>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</si>
  <si>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</si>
  <si>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</si>
  <si>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</si>
  <si>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</si>
  <si>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</si>
  <si>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</si>
  <si>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</si>
  <si>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</si>
  <si>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</si>
  <si>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</si>
  <si>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</si>
  <si>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</si>
  <si>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</si>
  <si>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</si>
  <si>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</si>
  <si>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</si>
  <si>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</si>
  <si>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</si>
  <si>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</si>
  <si>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</si>
  <si>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</si>
  <si>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</si>
  <si>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</si>
  <si>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</si>
  <si>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</si>
  <si>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</si>
  <si>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</si>
  <si>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</si>
  <si>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</si>
  <si>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</si>
  <si>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</si>
  <si>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</si>
  <si>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</si>
  <si>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</si>
  <si>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</si>
  <si>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</si>
  <si>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</si>
  <si>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</si>
  <si>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</si>
  <si>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</si>
  <si>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</si>
  <si>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</si>
  <si>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</si>
  <si>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</si>
  <si>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</si>
  <si>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</si>
  <si>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</si>
  <si>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</si>
  <si>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</si>
  <si>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</si>
  <si>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</si>
  <si>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</si>
  <si>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</si>
  <si>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</si>
  <si>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</si>
  <si>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</si>
  <si>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</si>
  <si>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</si>
  <si>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</si>
  <si>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</si>
  <si>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</si>
  <si>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</si>
  <si>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</si>
  <si>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</si>
  <si>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</si>
  <si>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</si>
  <si>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</si>
  <si>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</si>
  <si>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</si>
  <si>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</si>
  <si>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</si>
  <si>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</si>
  <si>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n/a</t>
  </si>
  <si>
    <t>PERSONAL EQUIPMENT</t>
  </si>
  <si>
    <t>TOTAL BULK:</t>
  </si>
  <si>
    <t>Item</t>
  </si>
  <si>
    <t>Bulk</t>
  </si>
  <si>
    <t>WEAPONS &amp; ARMOUR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</si>
  <si>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</si>
  <si>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</si>
  <si>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</si>
  <si>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</si>
  <si>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</si>
  <si>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</si>
  <si>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</si>
  <si>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</si>
  <si>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</si>
  <si>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</si>
  <si>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</si>
  <si>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</si>
  <si>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</si>
  <si>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</si>
  <si>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</si>
  <si>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</si>
  <si>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</si>
  <si>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Travel Rations (5 days)</t>
  </si>
  <si>
    <t>Riding Gear</t>
  </si>
  <si>
    <t>Horse Feed (5 days)</t>
  </si>
  <si>
    <t>Identification &amp; Papers</t>
  </si>
  <si>
    <t>Saddle Bags</t>
  </si>
  <si>
    <t>Female</t>
  </si>
  <si>
    <t>Night Vision</t>
  </si>
  <si>
    <t>Bilingual</t>
  </si>
  <si>
    <t>MIDDLE AGED: Basic</t>
  </si>
  <si>
    <t>Carpentry</t>
  </si>
  <si>
    <t>Phys (-2)</t>
  </si>
  <si>
    <t>Climbing</t>
  </si>
  <si>
    <t>Phys (-4)</t>
  </si>
  <si>
    <t>Equip</t>
  </si>
  <si>
    <t>Language</t>
  </si>
  <si>
    <t>Tuloszian</t>
  </si>
  <si>
    <t>Soci (-3)</t>
  </si>
  <si>
    <t>Foraging</t>
  </si>
  <si>
    <t>Comerta</t>
  </si>
  <si>
    <t>Intn (-2)</t>
  </si>
  <si>
    <t>Phys (-3)</t>
  </si>
  <si>
    <t>Riding</t>
  </si>
  <si>
    <t>Stab (-2)</t>
  </si>
  <si>
    <t>Ment (-3)</t>
  </si>
  <si>
    <t>Signals</t>
  </si>
  <si>
    <t>Gesture</t>
  </si>
  <si>
    <t>Search</t>
  </si>
  <si>
    <t>Adpt (-2)</t>
  </si>
  <si>
    <t>Small Weapon</t>
  </si>
  <si>
    <t>Hand Axe (1H)</t>
  </si>
  <si>
    <t>Sport</t>
  </si>
  <si>
    <t>Thrown Weapon</t>
  </si>
  <si>
    <t>Hand Axe (Th)</t>
  </si>
  <si>
    <t>Boots - Rugged</t>
  </si>
  <si>
    <t>Clothes - Order uniform</t>
  </si>
  <si>
    <t>Loop of Vehira - Dileniu</t>
  </si>
  <si>
    <r>
      <t>Unarmoured</t>
    </r>
    <r>
      <rPr>
        <sz val="7"/>
        <color rgb="FF000000"/>
        <rFont val="Arial"/>
        <family val="2"/>
      </rPr>
      <t xml:space="preserve"> (untrained)</t>
    </r>
  </si>
  <si>
    <t>5</t>
  </si>
  <si>
    <t>Restore Health 4d8</t>
  </si>
  <si>
    <t>Travel Papers: Road &amp; Bridge passage, Dileniu &amp; Bulostioi</t>
  </si>
  <si>
    <t>2d3+4</t>
  </si>
  <si>
    <t>Clothes - simple (civilian)</t>
  </si>
  <si>
    <t>Climbing Gear</t>
  </si>
  <si>
    <t>Mariara Stoica</t>
  </si>
  <si>
    <t>A formidable dwarven woman dressed in the dark grey surcoat of the Order of Golmongarion</t>
  </si>
  <si>
    <t>Dwarf</t>
  </si>
  <si>
    <t>SS4 - Middle</t>
  </si>
  <si>
    <t>118 cm</t>
  </si>
  <si>
    <t>43 kg</t>
  </si>
  <si>
    <t>Errant (Knight)</t>
  </si>
  <si>
    <t>Order of Golmongarion</t>
  </si>
  <si>
    <t>Knightly Order</t>
  </si>
  <si>
    <t>Stalwart</t>
  </si>
  <si>
    <t>Forceful</t>
  </si>
  <si>
    <t>Guileless</t>
  </si>
  <si>
    <t>Simple</t>
  </si>
  <si>
    <t>≤32</t>
  </si>
  <si>
    <t>Mental Mapping</t>
  </si>
  <si>
    <t>Anchor</t>
  </si>
  <si>
    <t>Whirlwind</t>
  </si>
  <si>
    <t>Counterstrike</t>
  </si>
  <si>
    <t>APPRENTICE: Adventuring</t>
  </si>
  <si>
    <t>APPRENTICE: Arts</t>
  </si>
  <si>
    <t>MASTER: Combat - Defensive</t>
  </si>
  <si>
    <t>MASTER: Combat - Offensive</t>
  </si>
  <si>
    <t>MASTER: Construction</t>
  </si>
  <si>
    <t>APPRENTICE: Farming</t>
  </si>
  <si>
    <t>Teamster</t>
  </si>
  <si>
    <t>Cartography</t>
  </si>
  <si>
    <t>Ment (-2)</t>
  </si>
  <si>
    <t>Theology</t>
  </si>
  <si>
    <t>Writing</t>
  </si>
  <si>
    <t>Artist</t>
  </si>
  <si>
    <t>Drawing</t>
  </si>
  <si>
    <t>Game</t>
  </si>
  <si>
    <t>Draughts</t>
  </si>
  <si>
    <t>Forestry</t>
  </si>
  <si>
    <t>Heavy Armour</t>
  </si>
  <si>
    <t>Plate</t>
  </si>
  <si>
    <t>Geography</t>
  </si>
  <si>
    <t>Hunting</t>
  </si>
  <si>
    <t>Literature</t>
  </si>
  <si>
    <t>Masonry</t>
  </si>
  <si>
    <t>Mathematics</t>
  </si>
  <si>
    <t>Ment (-4)</t>
  </si>
  <si>
    <t>Mining</t>
  </si>
  <si>
    <t>Potter/Glazier</t>
  </si>
  <si>
    <t>Stab (-1)</t>
  </si>
  <si>
    <t>Two-Hand Weapon</t>
  </si>
  <si>
    <t>War Axe (2H)</t>
  </si>
  <si>
    <t>Strategy</t>
  </si>
  <si>
    <t>Stab (-3)</t>
  </si>
  <si>
    <t>Weapon</t>
  </si>
  <si>
    <t>Battle Axe (1H)</t>
  </si>
  <si>
    <t>Tactics</t>
  </si>
  <si>
    <t>Intn (-3)</t>
  </si>
  <si>
    <t>9</t>
  </si>
  <si>
    <t>3</t>
  </si>
  <si>
    <t>4</t>
  </si>
  <si>
    <t>Plate Armour</t>
  </si>
  <si>
    <t>Defender's Axe* (2H)</t>
  </si>
  <si>
    <t>Slam</t>
  </si>
  <si>
    <t>Restore Health 3d6</t>
  </si>
  <si>
    <t>Scroll of Unburden (24)</t>
  </si>
  <si>
    <t>3d6+3</t>
  </si>
  <si>
    <t>2d8+5</t>
  </si>
  <si>
    <t>1d12+5</t>
  </si>
  <si>
    <t>2d8+3</t>
  </si>
  <si>
    <t>1d8+4</t>
  </si>
  <si>
    <t>*Farming</t>
  </si>
  <si>
    <t>Banner of Golmongarion</t>
  </si>
  <si>
    <t>Prayer book Songs of St Zakari</t>
  </si>
  <si>
    <t>Warhorse</t>
  </si>
  <si>
    <t>Horse banded armour</t>
  </si>
  <si>
    <t>Fine Plate Armour +1 Dodge Fast, +1 Dodge Strong</t>
  </si>
  <si>
    <t>Fine Plate Armour+</t>
  </si>
  <si>
    <t>13</t>
  </si>
  <si>
    <t>15</t>
  </si>
  <si>
    <r>
      <t>Horse</t>
    </r>
    <r>
      <rPr>
        <sz val="8"/>
        <color rgb="FF000000"/>
        <rFont val="Arial"/>
        <family val="2"/>
      </rPr>
      <t xml:space="preserve"> (*Farming)</t>
    </r>
  </si>
  <si>
    <t>Scroll of Jump (24)</t>
  </si>
  <si>
    <t>Identity papers: Mariara Stoica</t>
  </si>
  <si>
    <t>Residency papers: Shalesbridge, Tulosz</t>
  </si>
  <si>
    <t>Travel Visa: Fort Stalwart, Bulostioi, Dileniu regions</t>
  </si>
  <si>
    <t xml:space="preserve">  sponsored by the Order of Golmongarion</t>
  </si>
  <si>
    <t xml:space="preserve">  War Axe grants +1 Block Strong, +1 Block Fast</t>
  </si>
  <si>
    <r>
      <t>Battle Axe (1H)</t>
    </r>
    <r>
      <rPr>
        <sz val="8"/>
        <color rgb="FF000000"/>
        <rFont val="Arial"/>
        <family val="2"/>
      </rPr>
      <t xml:space="preserve"> (blessed)</t>
    </r>
  </si>
  <si>
    <r>
      <t>Hand Axe (1H)</t>
    </r>
    <r>
      <rPr>
        <sz val="8"/>
        <color rgb="FF000000"/>
        <rFont val="Arial"/>
        <family val="2"/>
      </rPr>
      <t xml:space="preserve"> (blessed)</t>
    </r>
  </si>
  <si>
    <r>
      <t>Hand Axe (Th)</t>
    </r>
    <r>
      <rPr>
        <sz val="8"/>
        <color rgb="FF000000"/>
        <rFont val="Arial"/>
        <family val="2"/>
      </rPr>
      <t xml:space="preserve"> (blessed)</t>
    </r>
  </si>
  <si>
    <t>Defender's Axe: (blessed)</t>
  </si>
  <si>
    <t>Defender's Axe (blessed)</t>
  </si>
  <si>
    <t>Battle Axe (blessed)</t>
  </si>
  <si>
    <t>Hand Axe (blessed)</t>
  </si>
  <si>
    <t>All axes (hand axes, battle axe and Defender's Axe)</t>
  </si>
  <si>
    <t xml:space="preserve">  Blessed: +25% damage versus undead and infernals</t>
  </si>
  <si>
    <t>SPEC / NOTES</t>
  </si>
  <si>
    <t>Stickball  (-Bulk Fact)</t>
  </si>
  <si>
    <t>(-Bulk Fact)</t>
  </si>
  <si>
    <t>1d6+3</t>
  </si>
  <si>
    <t>2d4+4</t>
  </si>
  <si>
    <t>COMPANION: Industry</t>
  </si>
  <si>
    <t>APPRENTICE: Outdoors</t>
  </si>
  <si>
    <t>APPRENTICE: Trades</t>
  </si>
  <si>
    <t>APPRENTICE: Transport - Land</t>
  </si>
  <si>
    <t>APPRENTICE: Athleticism</t>
  </si>
  <si>
    <t>Blessing of Golmongarion: 1/day roll Farming field with Resolve</t>
  </si>
  <si>
    <t xml:space="preserve"> </t>
  </si>
  <si>
    <t xml:space="preserve">  +1 to all damage rolls, cannot use or be saved by Lifebind</t>
  </si>
  <si>
    <t>Faction ID: Knight - Order of Golmongarion (Errant)</t>
  </si>
  <si>
    <t>Pomander aromatic:</t>
  </si>
  <si>
    <t>Basic Pomander</t>
  </si>
  <si>
    <t>Red Coal Sublimate: roll 21C using Stability to regain 1d3 Health</t>
  </si>
  <si>
    <t>Red Coal Sublimate (5)*</t>
  </si>
  <si>
    <t>66 yrs / (11LC)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</si>
</sst>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0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0" fillId="8" borderId="0" xfId="0" applyFill="1" applyAlignment="1">
      <alignment horizontal="left"/>
    </xf>
    <xf numFmtId="0" fontId="0" fillId="8" borderId="28" xfId="0" applyFill="1" applyBorder="1" applyAlignment="1">
      <alignment horizontal="left"/>
    </xf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vertical="center" wrapText="1"/>
    </xf>
    <xf numFmtId="0" fontId="25" fillId="8" borderId="10" xfId="0" applyFont="1" applyFill="1" applyBorder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21" fillId="8" borderId="19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24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0" fillId="8" borderId="0" xfId="0" applyFill="1"/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C0C0C0"/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21"/>
  <sheetViews>
    <sheetView tabSelected="1" zoomScaleNormal="100" workbookViewId="0">
      <selection activeCell="BZ9" sqref="BZ9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81" t="s">
        <v>154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</row>
    <row r="2" spans="1:60" ht="8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1:60" ht="15" customHeight="1" x14ac:dyDescent="0.2">
      <c r="A3" s="80" t="s">
        <v>155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</row>
    <row r="4" spans="1:60" ht="8.1" customHeight="1" thickBo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</row>
    <row r="5" spans="1:60" ht="15" customHeight="1" x14ac:dyDescent="0.2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4"/>
    </row>
    <row r="6" spans="1:60" ht="12.75" customHeight="1" x14ac:dyDescent="0.2">
      <c r="A6" s="14" t="s">
        <v>1</v>
      </c>
      <c r="B6" s="15"/>
      <c r="C6" s="15"/>
      <c r="D6" s="15"/>
      <c r="E6" s="15"/>
      <c r="F6" s="17" t="s">
        <v>156</v>
      </c>
      <c r="G6" s="17"/>
      <c r="H6" s="17"/>
      <c r="I6" s="17"/>
      <c r="J6" s="17"/>
      <c r="K6" s="17"/>
      <c r="L6" s="17"/>
      <c r="M6" s="17"/>
      <c r="N6" s="17"/>
      <c r="O6" s="17"/>
      <c r="P6" s="15" t="s">
        <v>2</v>
      </c>
      <c r="Q6" s="15"/>
      <c r="R6" s="15"/>
      <c r="S6" s="15"/>
      <c r="T6" s="15"/>
      <c r="U6" s="17" t="s">
        <v>116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5" t="s">
        <v>3</v>
      </c>
      <c r="AG6" s="15"/>
      <c r="AH6" s="15"/>
      <c r="AI6" s="15"/>
      <c r="AJ6" s="15"/>
      <c r="AK6" s="15"/>
      <c r="AL6" s="15"/>
      <c r="AM6" s="15"/>
      <c r="AN6" s="17" t="s">
        <v>157</v>
      </c>
      <c r="AO6" s="17"/>
      <c r="AP6" s="17"/>
      <c r="AQ6" s="17"/>
      <c r="AR6" s="17"/>
      <c r="AS6" s="17"/>
      <c r="AT6" s="17"/>
      <c r="AU6" s="17"/>
      <c r="AV6" s="17"/>
      <c r="AW6" s="15" t="s">
        <v>4</v>
      </c>
      <c r="AX6" s="15"/>
      <c r="AY6" s="15"/>
      <c r="AZ6" s="15"/>
      <c r="BA6" s="15"/>
      <c r="BB6" s="15"/>
      <c r="BC6" s="15"/>
      <c r="BD6" s="17">
        <v>6</v>
      </c>
      <c r="BE6" s="17"/>
      <c r="BF6" s="17"/>
      <c r="BG6" s="17"/>
      <c r="BH6" s="35"/>
    </row>
    <row r="7" spans="1:60" ht="12.75" customHeight="1" x14ac:dyDescent="0.2">
      <c r="A7" s="14" t="s">
        <v>5</v>
      </c>
      <c r="B7" s="15"/>
      <c r="C7" s="15"/>
      <c r="D7" s="15"/>
      <c r="E7" s="15"/>
      <c r="F7" s="17" t="s">
        <v>158</v>
      </c>
      <c r="G7" s="17"/>
      <c r="H7" s="17"/>
      <c r="I7" s="17"/>
      <c r="J7" s="17"/>
      <c r="K7" s="17"/>
      <c r="L7" s="17"/>
      <c r="M7" s="17"/>
      <c r="N7" s="17"/>
      <c r="O7" s="17"/>
      <c r="P7" s="15" t="s">
        <v>6</v>
      </c>
      <c r="Q7" s="15"/>
      <c r="R7" s="15"/>
      <c r="S7" s="15"/>
      <c r="T7" s="15"/>
      <c r="U7" s="17" t="s">
        <v>159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5" t="s">
        <v>7</v>
      </c>
      <c r="AG7" s="15"/>
      <c r="AH7" s="15"/>
      <c r="AI7" s="15"/>
      <c r="AJ7" s="15"/>
      <c r="AK7" s="15"/>
      <c r="AL7" s="15"/>
      <c r="AM7" s="15"/>
      <c r="AN7" s="17" t="s">
        <v>263</v>
      </c>
      <c r="AO7" s="17"/>
      <c r="AP7" s="17"/>
      <c r="AQ7" s="17"/>
      <c r="AR7" s="17"/>
      <c r="AS7" s="17"/>
      <c r="AT7" s="17"/>
      <c r="AU7" s="17"/>
      <c r="AV7" s="17"/>
      <c r="AW7" s="15" t="s">
        <v>8</v>
      </c>
      <c r="AX7" s="15"/>
      <c r="AY7" s="15"/>
      <c r="AZ7" s="15"/>
      <c r="BA7" s="15"/>
      <c r="BB7" s="15"/>
      <c r="BC7" s="15"/>
      <c r="BD7" s="17">
        <v>4</v>
      </c>
      <c r="BE7" s="17"/>
      <c r="BF7" s="17"/>
      <c r="BG7" s="17"/>
      <c r="BH7" s="35"/>
    </row>
    <row r="8" spans="1:60" ht="12.75" customHeight="1" x14ac:dyDescent="0.2">
      <c r="A8" s="14" t="s">
        <v>9</v>
      </c>
      <c r="B8" s="15"/>
      <c r="C8" s="15"/>
      <c r="D8" s="15"/>
      <c r="E8" s="15"/>
      <c r="F8" s="17" t="s">
        <v>160</v>
      </c>
      <c r="G8" s="17"/>
      <c r="H8" s="17"/>
      <c r="I8" s="17"/>
      <c r="J8" s="17"/>
      <c r="K8" s="17"/>
      <c r="L8" s="17"/>
      <c r="M8" s="17"/>
      <c r="N8" s="17"/>
      <c r="O8" s="17"/>
      <c r="P8" s="15" t="s">
        <v>10</v>
      </c>
      <c r="Q8" s="15"/>
      <c r="R8" s="15"/>
      <c r="S8" s="15"/>
      <c r="T8" s="15"/>
      <c r="U8" s="17" t="s">
        <v>161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5" t="s">
        <v>11</v>
      </c>
      <c r="AG8" s="15"/>
      <c r="AH8" s="15"/>
      <c r="AI8" s="15"/>
      <c r="AJ8" s="15"/>
      <c r="AK8" s="15"/>
      <c r="AL8" s="15"/>
      <c r="AM8" s="15"/>
      <c r="AN8" s="17" t="s">
        <v>162</v>
      </c>
      <c r="AO8" s="17"/>
      <c r="AP8" s="17"/>
      <c r="AQ8" s="17"/>
      <c r="AR8" s="17"/>
      <c r="AS8" s="17"/>
      <c r="AT8" s="17"/>
      <c r="AU8" s="17"/>
      <c r="AV8" s="17"/>
      <c r="AW8" s="15" t="s">
        <v>12</v>
      </c>
      <c r="AX8" s="15"/>
      <c r="AY8" s="15"/>
      <c r="AZ8" s="15"/>
      <c r="BA8" s="15"/>
      <c r="BB8" s="15"/>
      <c r="BC8" s="15"/>
      <c r="BD8" s="17">
        <v>3</v>
      </c>
      <c r="BE8" s="17"/>
      <c r="BF8" s="17"/>
      <c r="BG8" s="17"/>
      <c r="BH8" s="35"/>
    </row>
    <row r="9" spans="1:60" ht="13.5" customHeight="1" thickBot="1" x14ac:dyDescent="0.25">
      <c r="A9" s="19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 t="s">
        <v>163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 t="s">
        <v>164</v>
      </c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 t="s">
        <v>165</v>
      </c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 t="s">
        <v>166</v>
      </c>
      <c r="AY9" s="21"/>
      <c r="AZ9" s="21"/>
      <c r="BA9" s="21"/>
      <c r="BB9" s="21"/>
      <c r="BC9" s="21"/>
      <c r="BD9" s="21"/>
      <c r="BE9" s="21"/>
      <c r="BF9" s="21"/>
      <c r="BG9" s="21"/>
      <c r="BH9" s="22"/>
    </row>
    <row r="10" spans="1:60" s="1" customFormat="1" ht="9.9499999999999993" customHeight="1" thickBo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60" ht="15" customHeight="1" x14ac:dyDescent="0.2">
      <c r="A11" s="32" t="s">
        <v>14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4"/>
    </row>
    <row r="12" spans="1:60" ht="15" customHeigh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1" t="s">
        <v>15</v>
      </c>
      <c r="Q12" s="31"/>
      <c r="R12" s="31"/>
      <c r="S12" s="31"/>
      <c r="T12" s="31"/>
      <c r="U12" s="31"/>
      <c r="V12" s="31"/>
      <c r="W12" s="31"/>
      <c r="X12" s="31"/>
      <c r="Y12" s="31"/>
      <c r="Z12" s="31">
        <v>13</v>
      </c>
      <c r="AA12" s="31"/>
      <c r="AB12" s="31"/>
      <c r="AC12" s="31"/>
      <c r="AD12" s="31"/>
      <c r="AE12" s="31" t="s">
        <v>16</v>
      </c>
      <c r="AF12" s="31"/>
      <c r="AG12" s="31"/>
      <c r="AH12" s="31"/>
      <c r="AI12" s="31"/>
      <c r="AJ12" s="31"/>
      <c r="AK12" s="31"/>
      <c r="AL12" s="31"/>
      <c r="AM12" s="31"/>
      <c r="AN12" s="31"/>
      <c r="AO12" s="31">
        <v>10</v>
      </c>
      <c r="AP12" s="31"/>
      <c r="AQ12" s="31"/>
      <c r="AR12" s="31"/>
      <c r="AS12" s="31"/>
      <c r="AT12" s="31" t="s">
        <v>17</v>
      </c>
      <c r="AU12" s="31"/>
      <c r="AV12" s="31"/>
      <c r="AW12" s="31"/>
      <c r="AX12" s="31"/>
      <c r="AY12" s="31"/>
      <c r="AZ12" s="31"/>
      <c r="BA12" s="31"/>
      <c r="BB12" s="31"/>
      <c r="BC12" s="31"/>
      <c r="BD12" s="31">
        <v>14</v>
      </c>
      <c r="BE12" s="31"/>
      <c r="BF12" s="31"/>
      <c r="BG12" s="31"/>
      <c r="BH12" s="36"/>
    </row>
    <row r="13" spans="1:60" ht="15" customHeight="1" x14ac:dyDescent="0.2">
      <c r="A13" s="28" t="s">
        <v>18</v>
      </c>
      <c r="B13" s="29"/>
      <c r="C13" s="29"/>
      <c r="D13" s="29"/>
      <c r="E13" s="29"/>
      <c r="F13" s="29"/>
      <c r="G13" s="29"/>
      <c r="H13" s="29"/>
      <c r="I13" s="29"/>
      <c r="J13" s="29"/>
      <c r="K13" s="31">
        <v>16</v>
      </c>
      <c r="L13" s="31"/>
      <c r="M13" s="31"/>
      <c r="N13" s="31"/>
      <c r="O13" s="31"/>
      <c r="P13" s="24" t="s">
        <v>19</v>
      </c>
      <c r="Q13" s="24"/>
      <c r="R13" s="24"/>
      <c r="S13" s="24"/>
      <c r="T13" s="24"/>
      <c r="U13" s="24"/>
      <c r="V13" s="24"/>
      <c r="W13" s="24"/>
      <c r="X13" s="24"/>
      <c r="Y13" s="24"/>
      <c r="Z13" s="25">
        <v>17</v>
      </c>
      <c r="AA13" s="25"/>
      <c r="AB13" s="25"/>
      <c r="AC13" s="25"/>
      <c r="AD13" s="25"/>
      <c r="AE13" s="24" t="s">
        <v>20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5">
        <v>12</v>
      </c>
      <c r="AP13" s="25"/>
      <c r="AQ13" s="25"/>
      <c r="AR13" s="25"/>
      <c r="AS13" s="25"/>
      <c r="AT13" s="24" t="s">
        <v>21</v>
      </c>
      <c r="AU13" s="24"/>
      <c r="AV13" s="24"/>
      <c r="AW13" s="24"/>
      <c r="AX13" s="24"/>
      <c r="AY13" s="24"/>
      <c r="AZ13" s="24"/>
      <c r="BA13" s="24"/>
      <c r="BB13" s="24"/>
      <c r="BC13" s="24"/>
      <c r="BD13" s="25">
        <v>18</v>
      </c>
      <c r="BE13" s="25"/>
      <c r="BF13" s="25"/>
      <c r="BG13" s="25"/>
      <c r="BH13" s="26"/>
    </row>
    <row r="14" spans="1:60" ht="15" customHeight="1" x14ac:dyDescent="0.2">
      <c r="A14" s="28" t="s">
        <v>22</v>
      </c>
      <c r="B14" s="29"/>
      <c r="C14" s="29"/>
      <c r="D14" s="29"/>
      <c r="E14" s="29"/>
      <c r="F14" s="29"/>
      <c r="G14" s="29"/>
      <c r="H14" s="29"/>
      <c r="I14" s="29"/>
      <c r="J14" s="29"/>
      <c r="K14" s="31">
        <v>12</v>
      </c>
      <c r="L14" s="31"/>
      <c r="M14" s="31"/>
      <c r="N14" s="31"/>
      <c r="O14" s="31"/>
      <c r="P14" s="24" t="s">
        <v>23</v>
      </c>
      <c r="Q14" s="24"/>
      <c r="R14" s="24"/>
      <c r="S14" s="24"/>
      <c r="T14" s="24"/>
      <c r="U14" s="24"/>
      <c r="V14" s="24"/>
      <c r="W14" s="24"/>
      <c r="X14" s="24"/>
      <c r="Y14" s="24"/>
      <c r="Z14" s="25">
        <v>10</v>
      </c>
      <c r="AA14" s="25"/>
      <c r="AB14" s="25"/>
      <c r="AC14" s="25"/>
      <c r="AD14" s="25"/>
      <c r="AE14" s="24" t="s">
        <v>24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5">
        <v>12</v>
      </c>
      <c r="AP14" s="25"/>
      <c r="AQ14" s="25"/>
      <c r="AR14" s="25"/>
      <c r="AS14" s="25"/>
      <c r="AT14" s="24" t="s">
        <v>25</v>
      </c>
      <c r="AU14" s="24"/>
      <c r="AV14" s="24"/>
      <c r="AW14" s="24"/>
      <c r="AX14" s="24"/>
      <c r="AY14" s="24"/>
      <c r="AZ14" s="24"/>
      <c r="BA14" s="24"/>
      <c r="BB14" s="24"/>
      <c r="BC14" s="24"/>
      <c r="BD14" s="25">
        <v>13</v>
      </c>
      <c r="BE14" s="25"/>
      <c r="BF14" s="25"/>
      <c r="BG14" s="25"/>
      <c r="BH14" s="26"/>
    </row>
    <row r="15" spans="1:60" ht="15" customHeight="1" x14ac:dyDescent="0.2">
      <c r="A15" s="28" t="s">
        <v>26</v>
      </c>
      <c r="B15" s="29"/>
      <c r="C15" s="29"/>
      <c r="D15" s="29"/>
      <c r="E15" s="29"/>
      <c r="F15" s="29"/>
      <c r="G15" s="29"/>
      <c r="H15" s="29"/>
      <c r="I15" s="29"/>
      <c r="J15" s="29"/>
      <c r="K15" s="31">
        <v>9</v>
      </c>
      <c r="L15" s="31"/>
      <c r="M15" s="31"/>
      <c r="N15" s="31"/>
      <c r="O15" s="31"/>
      <c r="P15" s="24" t="s">
        <v>27</v>
      </c>
      <c r="Q15" s="24"/>
      <c r="R15" s="24"/>
      <c r="S15" s="24"/>
      <c r="T15" s="24"/>
      <c r="U15" s="24"/>
      <c r="V15" s="24"/>
      <c r="W15" s="24"/>
      <c r="X15" s="24"/>
      <c r="Y15" s="24"/>
      <c r="Z15" s="25">
        <v>12</v>
      </c>
      <c r="AA15" s="25"/>
      <c r="AB15" s="25"/>
      <c r="AC15" s="25"/>
      <c r="AD15" s="25"/>
      <c r="AE15" s="24" t="s">
        <v>28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5">
        <v>6</v>
      </c>
      <c r="AP15" s="25"/>
      <c r="AQ15" s="25"/>
      <c r="AR15" s="25"/>
      <c r="AS15" s="25"/>
      <c r="AT15" s="24" t="s">
        <v>29</v>
      </c>
      <c r="AU15" s="24"/>
      <c r="AV15" s="24"/>
      <c r="AW15" s="24"/>
      <c r="AX15" s="24"/>
      <c r="AY15" s="24"/>
      <c r="AZ15" s="24"/>
      <c r="BA15" s="24"/>
      <c r="BB15" s="24"/>
      <c r="BC15" s="24"/>
      <c r="BD15" s="25">
        <v>10</v>
      </c>
      <c r="BE15" s="25"/>
      <c r="BF15" s="25"/>
      <c r="BG15" s="25"/>
      <c r="BH15" s="26"/>
    </row>
    <row r="16" spans="1:60" ht="15" customHeight="1" x14ac:dyDescent="0.2">
      <c r="A16" s="7" t="s">
        <v>30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27"/>
    </row>
    <row r="17" spans="1:60" ht="15" customHeight="1" x14ac:dyDescent="0.2">
      <c r="A17" s="28" t="s">
        <v>31</v>
      </c>
      <c r="B17" s="29"/>
      <c r="C17" s="29"/>
      <c r="D17" s="29"/>
      <c r="E17" s="29"/>
      <c r="F17" s="29"/>
      <c r="G17" s="29"/>
      <c r="H17" s="29"/>
      <c r="I17" s="30">
        <v>19</v>
      </c>
      <c r="J17" s="30"/>
      <c r="K17" s="30"/>
      <c r="L17" s="30"/>
      <c r="M17" s="29" t="s">
        <v>32</v>
      </c>
      <c r="N17" s="29"/>
      <c r="O17" s="29"/>
      <c r="P17" s="29"/>
      <c r="Q17" s="29"/>
      <c r="R17" s="29"/>
      <c r="S17" s="29"/>
      <c r="T17" s="29"/>
      <c r="U17" s="30">
        <v>27</v>
      </c>
      <c r="V17" s="30"/>
      <c r="W17" s="30"/>
      <c r="X17" s="30"/>
      <c r="Y17" s="29" t="s">
        <v>33</v>
      </c>
      <c r="Z17" s="29"/>
      <c r="AA17" s="29"/>
      <c r="AB17" s="29"/>
      <c r="AC17" s="29"/>
      <c r="AD17" s="29"/>
      <c r="AE17" s="29"/>
      <c r="AF17" s="29"/>
      <c r="AG17" s="30">
        <v>14</v>
      </c>
      <c r="AH17" s="30"/>
      <c r="AI17" s="30"/>
      <c r="AJ17" s="30"/>
      <c r="AK17" s="29" t="s">
        <v>34</v>
      </c>
      <c r="AL17" s="29"/>
      <c r="AM17" s="29"/>
      <c r="AN17" s="29"/>
      <c r="AO17" s="29"/>
      <c r="AP17" s="29"/>
      <c r="AQ17" s="29"/>
      <c r="AR17" s="29"/>
      <c r="AS17" s="30">
        <v>12</v>
      </c>
      <c r="AT17" s="30"/>
      <c r="AU17" s="30"/>
      <c r="AV17" s="30"/>
      <c r="AW17" s="29" t="s">
        <v>35</v>
      </c>
      <c r="AX17" s="29"/>
      <c r="AY17" s="29"/>
      <c r="AZ17" s="29"/>
      <c r="BA17" s="29"/>
      <c r="BB17" s="29"/>
      <c r="BC17" s="29"/>
      <c r="BD17" s="29"/>
      <c r="BE17" s="30">
        <v>4</v>
      </c>
      <c r="BF17" s="30"/>
      <c r="BG17" s="30"/>
      <c r="BH17" s="37"/>
    </row>
    <row r="18" spans="1:60" ht="12.75" customHeight="1" x14ac:dyDescent="0.2">
      <c r="A18" s="14" t="s">
        <v>36</v>
      </c>
      <c r="B18" s="15"/>
      <c r="C18" s="15"/>
      <c r="D18" s="15"/>
      <c r="E18" s="15"/>
      <c r="F18" s="15"/>
      <c r="G18" s="15"/>
      <c r="H18" s="15"/>
      <c r="I18" s="10">
        <v>0</v>
      </c>
      <c r="J18" s="10"/>
      <c r="K18" s="10"/>
      <c r="L18" s="10"/>
      <c r="M18" s="15" t="s">
        <v>37</v>
      </c>
      <c r="N18" s="15"/>
      <c r="O18" s="15"/>
      <c r="P18" s="15"/>
      <c r="Q18" s="15"/>
      <c r="R18" s="15"/>
      <c r="S18" s="15"/>
      <c r="T18" s="15"/>
      <c r="U18" s="10">
        <v>0</v>
      </c>
      <c r="V18" s="10"/>
      <c r="W18" s="10"/>
      <c r="X18" s="10"/>
      <c r="Y18" s="15" t="s">
        <v>38</v>
      </c>
      <c r="Z18" s="15"/>
      <c r="AA18" s="15"/>
      <c r="AB18" s="15"/>
      <c r="AC18" s="15"/>
      <c r="AD18" s="15"/>
      <c r="AE18" s="15"/>
      <c r="AF18" s="15"/>
      <c r="AG18" s="10">
        <v>0</v>
      </c>
      <c r="AH18" s="10"/>
      <c r="AI18" s="10"/>
      <c r="AJ18" s="10"/>
      <c r="AK18" s="15" t="s">
        <v>39</v>
      </c>
      <c r="AL18" s="15"/>
      <c r="AM18" s="15"/>
      <c r="AN18" s="15"/>
      <c r="AO18" s="15"/>
      <c r="AP18" s="15"/>
      <c r="AQ18" s="15"/>
      <c r="AR18" s="15"/>
      <c r="AS18" s="10">
        <v>0</v>
      </c>
      <c r="AT18" s="10"/>
      <c r="AU18" s="10"/>
      <c r="AV18" s="10"/>
      <c r="AW18" s="15" t="s">
        <v>40</v>
      </c>
      <c r="AX18" s="15"/>
      <c r="AY18" s="15"/>
      <c r="AZ18" s="15"/>
      <c r="BA18" s="15"/>
      <c r="BB18" s="15"/>
      <c r="BC18" s="15"/>
      <c r="BD18" s="15"/>
      <c r="BE18" s="10">
        <v>0</v>
      </c>
      <c r="BF18" s="10"/>
      <c r="BG18" s="10"/>
      <c r="BH18" s="11"/>
    </row>
    <row r="19" spans="1:60" ht="15" customHeight="1" x14ac:dyDescent="0.2">
      <c r="A19" s="7" t="s">
        <v>41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27"/>
    </row>
    <row r="20" spans="1:60" ht="12.75" customHeight="1" x14ac:dyDescent="0.2">
      <c r="A20" s="14" t="s">
        <v>42</v>
      </c>
      <c r="B20" s="15"/>
      <c r="C20" s="15"/>
      <c r="D20" s="15"/>
      <c r="E20" s="15"/>
      <c r="F20" s="15"/>
      <c r="G20" s="15"/>
      <c r="H20" s="15"/>
      <c r="I20" s="10">
        <v>0</v>
      </c>
      <c r="J20" s="10"/>
      <c r="K20" s="10"/>
      <c r="L20" s="10"/>
      <c r="M20" s="15" t="s">
        <v>43</v>
      </c>
      <c r="N20" s="15"/>
      <c r="O20" s="15"/>
      <c r="P20" s="15"/>
      <c r="Q20" s="15"/>
      <c r="R20" s="15"/>
      <c r="S20" s="15"/>
      <c r="T20" s="15"/>
      <c r="U20" s="10">
        <v>0</v>
      </c>
      <c r="V20" s="10"/>
      <c r="W20" s="10"/>
      <c r="X20" s="10"/>
      <c r="Y20" s="15" t="s">
        <v>44</v>
      </c>
      <c r="Z20" s="15"/>
      <c r="AA20" s="15"/>
      <c r="AB20" s="15"/>
      <c r="AC20" s="15"/>
      <c r="AD20" s="15"/>
      <c r="AE20" s="15"/>
      <c r="AF20" s="15"/>
      <c r="AG20" s="10">
        <v>0</v>
      </c>
      <c r="AH20" s="10"/>
      <c r="AI20" s="10"/>
      <c r="AJ20" s="10"/>
      <c r="AK20" s="15" t="s">
        <v>45</v>
      </c>
      <c r="AL20" s="15"/>
      <c r="AM20" s="15"/>
      <c r="AN20" s="15"/>
      <c r="AO20" s="15"/>
      <c r="AP20" s="15"/>
      <c r="AQ20" s="15"/>
      <c r="AR20" s="15"/>
      <c r="AS20" s="10">
        <v>0</v>
      </c>
      <c r="AT20" s="10"/>
      <c r="AU20" s="10"/>
      <c r="AV20" s="10"/>
      <c r="AW20" s="15" t="s">
        <v>46</v>
      </c>
      <c r="AX20" s="15"/>
      <c r="AY20" s="15"/>
      <c r="AZ20" s="15"/>
      <c r="BA20" s="15"/>
      <c r="BB20" s="15"/>
      <c r="BC20" s="15"/>
      <c r="BD20" s="15"/>
      <c r="BE20" s="10">
        <v>0</v>
      </c>
      <c r="BF20" s="10"/>
      <c r="BG20" s="10"/>
      <c r="BH20" s="11"/>
    </row>
    <row r="21" spans="1:60" ht="13.5" customHeight="1" thickBot="1" x14ac:dyDescent="0.25">
      <c r="A21" s="19" t="s">
        <v>47</v>
      </c>
      <c r="B21" s="20"/>
      <c r="C21" s="20"/>
      <c r="D21" s="20"/>
      <c r="E21" s="20"/>
      <c r="F21" s="20"/>
      <c r="G21" s="20"/>
      <c r="H21" s="20"/>
      <c r="I21" s="38">
        <v>0</v>
      </c>
      <c r="J21" s="38"/>
      <c r="K21" s="38"/>
      <c r="L21" s="38"/>
      <c r="M21" s="20" t="s">
        <v>48</v>
      </c>
      <c r="N21" s="20"/>
      <c r="O21" s="20"/>
      <c r="P21" s="20"/>
      <c r="Q21" s="20"/>
      <c r="R21" s="20"/>
      <c r="S21" s="20"/>
      <c r="T21" s="20"/>
      <c r="U21" s="38">
        <v>0</v>
      </c>
      <c r="V21" s="38"/>
      <c r="W21" s="38"/>
      <c r="X21" s="38"/>
      <c r="Y21" s="20" t="s">
        <v>49</v>
      </c>
      <c r="Z21" s="20"/>
      <c r="AA21" s="20"/>
      <c r="AB21" s="20"/>
      <c r="AC21" s="20"/>
      <c r="AD21" s="20"/>
      <c r="AE21" s="20"/>
      <c r="AF21" s="20"/>
      <c r="AG21" s="38">
        <v>0</v>
      </c>
      <c r="AH21" s="38"/>
      <c r="AI21" s="38"/>
      <c r="AJ21" s="38"/>
      <c r="AK21" s="20" t="s">
        <v>50</v>
      </c>
      <c r="AL21" s="20"/>
      <c r="AM21" s="20"/>
      <c r="AN21" s="20"/>
      <c r="AO21" s="20"/>
      <c r="AP21" s="20"/>
      <c r="AQ21" s="20"/>
      <c r="AR21" s="20"/>
      <c r="AS21" s="38">
        <v>0</v>
      </c>
      <c r="AT21" s="38"/>
      <c r="AU21" s="38"/>
      <c r="AV21" s="38"/>
      <c r="AW21" s="20" t="s">
        <v>51</v>
      </c>
      <c r="AX21" s="20"/>
      <c r="AY21" s="20"/>
      <c r="AZ21" s="20"/>
      <c r="BA21" s="20"/>
      <c r="BB21" s="20"/>
      <c r="BC21" s="20"/>
      <c r="BD21" s="20"/>
      <c r="BE21" s="38">
        <v>0</v>
      </c>
      <c r="BF21" s="38"/>
      <c r="BG21" s="38"/>
      <c r="BH21" s="40"/>
    </row>
    <row r="22" spans="1:60" s="1" customFormat="1" ht="9.9499999999999993" customHeight="1" thickBot="1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</row>
    <row r="23" spans="1:60" ht="15" customHeight="1" x14ac:dyDescent="0.2">
      <c r="A23" s="32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</row>
    <row r="24" spans="1:60" ht="12.75" customHeight="1" x14ac:dyDescent="0.2">
      <c r="A24" s="14" t="s">
        <v>53</v>
      </c>
      <c r="B24" s="15"/>
      <c r="C24" s="15"/>
      <c r="D24" s="15"/>
      <c r="E24" s="15"/>
      <c r="F24" s="15"/>
      <c r="G24" s="15"/>
      <c r="H24" s="15"/>
      <c r="I24" s="10" t="s">
        <v>167</v>
      </c>
      <c r="J24" s="10"/>
      <c r="K24" s="10"/>
      <c r="L24" s="10"/>
      <c r="M24" s="10">
        <v>48</v>
      </c>
      <c r="N24" s="10"/>
      <c r="O24" s="10"/>
      <c r="P24" s="10"/>
      <c r="Q24" s="10">
        <v>64</v>
      </c>
      <c r="R24" s="10"/>
      <c r="S24" s="10"/>
      <c r="T24" s="10"/>
      <c r="U24" s="10">
        <v>80</v>
      </c>
      <c r="V24" s="10"/>
      <c r="W24" s="10"/>
      <c r="X24" s="10"/>
      <c r="Y24" s="10">
        <v>96</v>
      </c>
      <c r="Z24" s="10"/>
      <c r="AA24" s="10"/>
      <c r="AB24" s="10"/>
      <c r="AC24" s="10">
        <v>112</v>
      </c>
      <c r="AD24" s="10"/>
      <c r="AE24" s="10"/>
      <c r="AF24" s="10"/>
      <c r="AG24" s="10">
        <v>128</v>
      </c>
      <c r="AH24" s="10"/>
      <c r="AI24" s="10"/>
      <c r="AJ24" s="10"/>
      <c r="AK24" s="10">
        <v>144</v>
      </c>
      <c r="AL24" s="10"/>
      <c r="AM24" s="10"/>
      <c r="AN24" s="10"/>
      <c r="AO24" s="10">
        <v>160</v>
      </c>
      <c r="AP24" s="10"/>
      <c r="AQ24" s="10"/>
      <c r="AR24" s="10"/>
      <c r="AS24" s="10">
        <v>176</v>
      </c>
      <c r="AT24" s="10"/>
      <c r="AU24" s="10"/>
      <c r="AV24" s="10"/>
      <c r="AW24" s="10">
        <v>192</v>
      </c>
      <c r="AX24" s="10"/>
      <c r="AY24" s="10"/>
      <c r="AZ24" s="10"/>
      <c r="BA24" s="10">
        <v>208</v>
      </c>
      <c r="BB24" s="10"/>
      <c r="BC24" s="10"/>
      <c r="BD24" s="10"/>
      <c r="BE24" s="10">
        <v>224</v>
      </c>
      <c r="BF24" s="10"/>
      <c r="BG24" s="10"/>
      <c r="BH24" s="11"/>
    </row>
    <row r="25" spans="1:60" ht="12.75" customHeight="1" x14ac:dyDescent="0.2">
      <c r="A25" s="14" t="s">
        <v>54</v>
      </c>
      <c r="B25" s="15"/>
      <c r="C25" s="15"/>
      <c r="D25" s="15"/>
      <c r="E25" s="15"/>
      <c r="F25" s="15"/>
      <c r="G25" s="15"/>
      <c r="H25" s="15"/>
      <c r="I25" s="39">
        <v>0</v>
      </c>
      <c r="J25" s="39"/>
      <c r="K25" s="39"/>
      <c r="L25" s="39"/>
      <c r="M25" s="39">
        <v>1</v>
      </c>
      <c r="N25" s="39"/>
      <c r="O25" s="39"/>
      <c r="P25" s="39"/>
      <c r="Q25" s="39">
        <v>2</v>
      </c>
      <c r="R25" s="39"/>
      <c r="S25" s="39"/>
      <c r="T25" s="39"/>
      <c r="U25" s="39">
        <v>3</v>
      </c>
      <c r="V25" s="39"/>
      <c r="W25" s="39"/>
      <c r="X25" s="39"/>
      <c r="Y25" s="39">
        <v>4</v>
      </c>
      <c r="Z25" s="39"/>
      <c r="AA25" s="39"/>
      <c r="AB25" s="39"/>
      <c r="AC25" s="39">
        <v>5</v>
      </c>
      <c r="AD25" s="39"/>
      <c r="AE25" s="39"/>
      <c r="AF25" s="39"/>
      <c r="AG25" s="39">
        <v>6</v>
      </c>
      <c r="AH25" s="39"/>
      <c r="AI25" s="39"/>
      <c r="AJ25" s="39"/>
      <c r="AK25" s="39">
        <v>7</v>
      </c>
      <c r="AL25" s="39"/>
      <c r="AM25" s="39"/>
      <c r="AN25" s="39"/>
      <c r="AO25" s="39">
        <v>8</v>
      </c>
      <c r="AP25" s="39"/>
      <c r="AQ25" s="39"/>
      <c r="AR25" s="39"/>
      <c r="AS25" s="39">
        <v>9</v>
      </c>
      <c r="AT25" s="39"/>
      <c r="AU25" s="39"/>
      <c r="AV25" s="39"/>
      <c r="AW25" s="39">
        <v>10</v>
      </c>
      <c r="AX25" s="39"/>
      <c r="AY25" s="39"/>
      <c r="AZ25" s="39"/>
      <c r="BA25" s="39">
        <v>11</v>
      </c>
      <c r="BB25" s="39"/>
      <c r="BC25" s="39"/>
      <c r="BD25" s="39"/>
      <c r="BE25" s="39">
        <v>12</v>
      </c>
      <c r="BF25" s="39"/>
      <c r="BG25" s="39"/>
      <c r="BH25" s="41"/>
    </row>
    <row r="26" spans="1:60" ht="12.75" customHeight="1" x14ac:dyDescent="0.2">
      <c r="A26" s="14" t="s">
        <v>55</v>
      </c>
      <c r="B26" s="15"/>
      <c r="C26" s="15"/>
      <c r="D26" s="15"/>
      <c r="E26" s="15"/>
      <c r="F26" s="15"/>
      <c r="G26" s="15"/>
      <c r="H26" s="15"/>
      <c r="I26" s="10">
        <v>6</v>
      </c>
      <c r="J26" s="10"/>
      <c r="K26" s="10"/>
      <c r="L26" s="10"/>
      <c r="M26" s="10">
        <v>5</v>
      </c>
      <c r="N26" s="10"/>
      <c r="O26" s="10"/>
      <c r="P26" s="10"/>
      <c r="Q26" s="10">
        <v>4</v>
      </c>
      <c r="R26" s="10"/>
      <c r="S26" s="10"/>
      <c r="T26" s="10"/>
      <c r="U26" s="10">
        <v>3</v>
      </c>
      <c r="V26" s="10"/>
      <c r="W26" s="10"/>
      <c r="X26" s="10"/>
      <c r="Y26" s="10">
        <v>2</v>
      </c>
      <c r="Z26" s="10"/>
      <c r="AA26" s="10"/>
      <c r="AB26" s="10"/>
      <c r="AC26" s="10">
        <v>1</v>
      </c>
      <c r="AD26" s="10"/>
      <c r="AE26" s="10"/>
      <c r="AF26" s="10"/>
      <c r="AG26" s="10">
        <v>0</v>
      </c>
      <c r="AH26" s="10"/>
      <c r="AI26" s="10"/>
      <c r="AJ26" s="10"/>
      <c r="AK26" s="10">
        <v>0</v>
      </c>
      <c r="AL26" s="10"/>
      <c r="AM26" s="10"/>
      <c r="AN26" s="10"/>
      <c r="AO26" s="10">
        <v>0</v>
      </c>
      <c r="AP26" s="10"/>
      <c r="AQ26" s="10"/>
      <c r="AR26" s="10"/>
      <c r="AS26" s="10">
        <v>0</v>
      </c>
      <c r="AT26" s="10"/>
      <c r="AU26" s="10"/>
      <c r="AV26" s="10"/>
      <c r="AW26" s="10">
        <v>0</v>
      </c>
      <c r="AX26" s="10"/>
      <c r="AY26" s="10"/>
      <c r="AZ26" s="10"/>
      <c r="BA26" s="10">
        <v>0</v>
      </c>
      <c r="BB26" s="10"/>
      <c r="BC26" s="10"/>
      <c r="BD26" s="10"/>
      <c r="BE26" s="10">
        <v>0</v>
      </c>
      <c r="BF26" s="10"/>
      <c r="BG26" s="10"/>
      <c r="BH26" s="11"/>
    </row>
    <row r="27" spans="1:60" ht="12.75" customHeight="1" x14ac:dyDescent="0.2">
      <c r="A27" s="14" t="s">
        <v>56</v>
      </c>
      <c r="B27" s="15"/>
      <c r="C27" s="15"/>
      <c r="D27" s="15"/>
      <c r="E27" s="15"/>
      <c r="F27" s="15"/>
      <c r="G27" s="15"/>
      <c r="H27" s="15"/>
      <c r="I27" s="10">
        <v>12</v>
      </c>
      <c r="J27" s="10"/>
      <c r="K27" s="10"/>
      <c r="L27" s="10"/>
      <c r="M27" s="10">
        <v>10</v>
      </c>
      <c r="N27" s="10"/>
      <c r="O27" s="10"/>
      <c r="P27" s="10"/>
      <c r="Q27" s="10">
        <v>8</v>
      </c>
      <c r="R27" s="10"/>
      <c r="S27" s="10"/>
      <c r="T27" s="10"/>
      <c r="U27" s="10">
        <v>6</v>
      </c>
      <c r="V27" s="10"/>
      <c r="W27" s="10"/>
      <c r="X27" s="10"/>
      <c r="Y27" s="10">
        <v>4</v>
      </c>
      <c r="Z27" s="10"/>
      <c r="AA27" s="10"/>
      <c r="AB27" s="10"/>
      <c r="AC27" s="10">
        <v>2</v>
      </c>
      <c r="AD27" s="10"/>
      <c r="AE27" s="10"/>
      <c r="AF27" s="10"/>
      <c r="AG27" s="10">
        <v>0</v>
      </c>
      <c r="AH27" s="10"/>
      <c r="AI27" s="10"/>
      <c r="AJ27" s="10"/>
      <c r="AK27" s="10">
        <v>0</v>
      </c>
      <c r="AL27" s="10"/>
      <c r="AM27" s="10"/>
      <c r="AN27" s="10"/>
      <c r="AO27" s="10">
        <v>0</v>
      </c>
      <c r="AP27" s="10"/>
      <c r="AQ27" s="10"/>
      <c r="AR27" s="10"/>
      <c r="AS27" s="10">
        <v>0</v>
      </c>
      <c r="AT27" s="10"/>
      <c r="AU27" s="10"/>
      <c r="AV27" s="10"/>
      <c r="AW27" s="10">
        <v>0</v>
      </c>
      <c r="AX27" s="10"/>
      <c r="AY27" s="10"/>
      <c r="AZ27" s="10"/>
      <c r="BA27" s="10">
        <v>0</v>
      </c>
      <c r="BB27" s="10"/>
      <c r="BC27" s="10"/>
      <c r="BD27" s="10"/>
      <c r="BE27" s="10">
        <v>0</v>
      </c>
      <c r="BF27" s="10"/>
      <c r="BG27" s="10"/>
      <c r="BH27" s="11"/>
    </row>
    <row r="28" spans="1:60" ht="13.5" customHeight="1" thickBot="1" x14ac:dyDescent="0.25">
      <c r="A28" s="19" t="s">
        <v>57</v>
      </c>
      <c r="B28" s="20"/>
      <c r="C28" s="20"/>
      <c r="D28" s="20"/>
      <c r="E28" s="20"/>
      <c r="F28" s="20"/>
      <c r="G28" s="20"/>
      <c r="H28" s="20"/>
      <c r="I28" s="38">
        <v>21</v>
      </c>
      <c r="J28" s="38"/>
      <c r="K28" s="38"/>
      <c r="L28" s="38"/>
      <c r="M28" s="38">
        <v>17.5</v>
      </c>
      <c r="N28" s="38"/>
      <c r="O28" s="38"/>
      <c r="P28" s="38"/>
      <c r="Q28" s="38">
        <v>14</v>
      </c>
      <c r="R28" s="38"/>
      <c r="S28" s="38"/>
      <c r="T28" s="38"/>
      <c r="U28" s="38">
        <v>10.5</v>
      </c>
      <c r="V28" s="38"/>
      <c r="W28" s="38"/>
      <c r="X28" s="38"/>
      <c r="Y28" s="38">
        <v>7</v>
      </c>
      <c r="Z28" s="38"/>
      <c r="AA28" s="38"/>
      <c r="AB28" s="38"/>
      <c r="AC28" s="38">
        <v>3.5</v>
      </c>
      <c r="AD28" s="38"/>
      <c r="AE28" s="38"/>
      <c r="AF28" s="38"/>
      <c r="AG28" s="38">
        <v>0</v>
      </c>
      <c r="AH28" s="38"/>
      <c r="AI28" s="38"/>
      <c r="AJ28" s="38"/>
      <c r="AK28" s="38">
        <v>0</v>
      </c>
      <c r="AL28" s="38"/>
      <c r="AM28" s="38"/>
      <c r="AN28" s="38"/>
      <c r="AO28" s="38">
        <v>0</v>
      </c>
      <c r="AP28" s="38"/>
      <c r="AQ28" s="38"/>
      <c r="AR28" s="38"/>
      <c r="AS28" s="38">
        <v>0</v>
      </c>
      <c r="AT28" s="38"/>
      <c r="AU28" s="38"/>
      <c r="AV28" s="38"/>
      <c r="AW28" s="38">
        <v>0</v>
      </c>
      <c r="AX28" s="38"/>
      <c r="AY28" s="38"/>
      <c r="AZ28" s="38"/>
      <c r="BA28" s="38">
        <v>0</v>
      </c>
      <c r="BB28" s="38"/>
      <c r="BC28" s="38"/>
      <c r="BD28" s="38"/>
      <c r="BE28" s="38">
        <v>0</v>
      </c>
      <c r="BF28" s="38"/>
      <c r="BG28" s="38"/>
      <c r="BH28" s="40"/>
    </row>
    <row r="29" spans="1:60" s="1" customFormat="1" ht="9.9499999999999993" customHeight="1" thickBo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</row>
    <row r="30" spans="1:60" ht="15" customHeight="1" x14ac:dyDescent="0.2">
      <c r="A30" s="32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4"/>
    </row>
    <row r="31" spans="1:60" ht="13.5" customHeight="1" thickBot="1" x14ac:dyDescent="0.25">
      <c r="A31" s="42" t="s">
        <v>168</v>
      </c>
      <c r="B31" s="21"/>
      <c r="C31" s="21"/>
      <c r="D31" s="21"/>
      <c r="E31" s="21"/>
      <c r="F31" s="21"/>
      <c r="G31" s="21"/>
      <c r="H31" s="21"/>
      <c r="I31" s="21"/>
      <c r="J31" s="21"/>
      <c r="K31" s="21" t="s">
        <v>117</v>
      </c>
      <c r="L31" s="21"/>
      <c r="M31" s="21"/>
      <c r="N31" s="21"/>
      <c r="O31" s="21"/>
      <c r="P31" s="21"/>
      <c r="Q31" s="21"/>
      <c r="R31" s="21"/>
      <c r="S31" s="21"/>
      <c r="T31" s="21"/>
      <c r="U31" s="21" t="s">
        <v>118</v>
      </c>
      <c r="V31" s="21"/>
      <c r="W31" s="21"/>
      <c r="X31" s="21"/>
      <c r="Y31" s="21"/>
      <c r="Z31" s="21"/>
      <c r="AA31" s="21"/>
      <c r="AB31" s="21"/>
      <c r="AC31" s="21"/>
      <c r="AD31" s="21"/>
      <c r="AE31" s="21" t="s">
        <v>169</v>
      </c>
      <c r="AF31" s="21"/>
      <c r="AG31" s="21"/>
      <c r="AH31" s="21"/>
      <c r="AI31" s="21"/>
      <c r="AJ31" s="21"/>
      <c r="AK31" s="21"/>
      <c r="AL31" s="21"/>
      <c r="AM31" s="21"/>
      <c r="AN31" s="21"/>
      <c r="AO31" s="21" t="s">
        <v>170</v>
      </c>
      <c r="AP31" s="21"/>
      <c r="AQ31" s="21"/>
      <c r="AR31" s="21"/>
      <c r="AS31" s="21"/>
      <c r="AT31" s="21"/>
      <c r="AU31" s="21"/>
      <c r="AV31" s="21"/>
      <c r="AW31" s="21"/>
      <c r="AX31" s="21"/>
      <c r="AY31" s="21" t="s">
        <v>171</v>
      </c>
      <c r="AZ31" s="21"/>
      <c r="BA31" s="21"/>
      <c r="BB31" s="21"/>
      <c r="BC31" s="21"/>
      <c r="BD31" s="21"/>
      <c r="BE31" s="21"/>
      <c r="BF31" s="21"/>
      <c r="BG31" s="21"/>
      <c r="BH31" s="22"/>
    </row>
    <row r="32" spans="1:60" ht="9.9499999999999993" customHeight="1" thickBot="1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</row>
    <row r="33" spans="1:60" ht="15" customHeight="1" x14ac:dyDescent="0.2">
      <c r="A33" s="32" t="s">
        <v>59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4"/>
    </row>
    <row r="34" spans="1:60" ht="12.75" customHeight="1" x14ac:dyDescent="0.2">
      <c r="A34" s="43" t="s">
        <v>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 t="s">
        <v>173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 t="s">
        <v>254</v>
      </c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 t="s">
        <v>119</v>
      </c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5"/>
    </row>
    <row r="35" spans="1:60" ht="12.75" customHeight="1" x14ac:dyDescent="0.2">
      <c r="A35" s="43" t="s">
        <v>174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 t="s">
        <v>175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 t="s">
        <v>176</v>
      </c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 t="s">
        <v>177</v>
      </c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5"/>
    </row>
    <row r="36" spans="1:60" ht="13.5" customHeight="1" thickBot="1" x14ac:dyDescent="0.25">
      <c r="A36" s="46" t="s">
        <v>250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 t="s">
        <v>251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 t="s">
        <v>252</v>
      </c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 t="s">
        <v>253</v>
      </c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8"/>
    </row>
    <row r="37" spans="1:60" s="1" customFormat="1" ht="9.9499999999999993" customHeight="1" thickBo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</row>
    <row r="38" spans="1:60" x14ac:dyDescent="0.2">
      <c r="A38" s="32" t="s">
        <v>60</v>
      </c>
      <c r="B38" s="33"/>
      <c r="C38" s="33"/>
      <c r="D38" s="33"/>
      <c r="E38" s="33"/>
      <c r="F38" s="33"/>
      <c r="G38" s="33"/>
      <c r="H38" s="33"/>
      <c r="I38" s="33"/>
      <c r="J38" s="33"/>
      <c r="K38" s="49" t="s">
        <v>61</v>
      </c>
      <c r="L38" s="49"/>
      <c r="M38" s="49"/>
      <c r="N38" s="49"/>
      <c r="O38" s="49" t="s">
        <v>62</v>
      </c>
      <c r="P38" s="49"/>
      <c r="Q38" s="49"/>
      <c r="R38" s="49"/>
      <c r="S38" s="49"/>
      <c r="T38" s="49"/>
      <c r="U38" s="49"/>
      <c r="V38" s="49"/>
      <c r="W38" s="49" t="s">
        <v>63</v>
      </c>
      <c r="X38" s="49"/>
      <c r="Y38" s="49"/>
      <c r="Z38" s="49"/>
      <c r="AA38" s="49"/>
      <c r="AB38" s="49"/>
      <c r="AC38" s="49"/>
      <c r="AD38" s="49"/>
      <c r="AE38" s="33" t="s">
        <v>60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49" t="s">
        <v>61</v>
      </c>
      <c r="AP38" s="49"/>
      <c r="AQ38" s="49"/>
      <c r="AR38" s="49"/>
      <c r="AS38" s="49" t="s">
        <v>62</v>
      </c>
      <c r="AT38" s="49"/>
      <c r="AU38" s="49"/>
      <c r="AV38" s="49"/>
      <c r="AW38" s="49"/>
      <c r="AX38" s="49"/>
      <c r="AY38" s="49"/>
      <c r="AZ38" s="49"/>
      <c r="BA38" s="49" t="s">
        <v>63</v>
      </c>
      <c r="BB38" s="49"/>
      <c r="BC38" s="49"/>
      <c r="BD38" s="49"/>
      <c r="BE38" s="49"/>
      <c r="BF38" s="49"/>
      <c r="BG38" s="49"/>
      <c r="BH38" s="50"/>
    </row>
    <row r="39" spans="1:60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9"/>
      <c r="L39" s="9"/>
      <c r="M39" s="9"/>
      <c r="N39" s="9"/>
      <c r="O39" s="12" t="s">
        <v>64</v>
      </c>
      <c r="P39" s="12"/>
      <c r="Q39" s="12"/>
      <c r="R39" s="12"/>
      <c r="S39" s="12" t="s">
        <v>65</v>
      </c>
      <c r="T39" s="12"/>
      <c r="U39" s="12"/>
      <c r="V39" s="12"/>
      <c r="W39" s="12" t="s">
        <v>66</v>
      </c>
      <c r="X39" s="12"/>
      <c r="Y39" s="12"/>
      <c r="Z39" s="12"/>
      <c r="AA39" s="12" t="s">
        <v>67</v>
      </c>
      <c r="AB39" s="12"/>
      <c r="AC39" s="12"/>
      <c r="AD39" s="12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9"/>
      <c r="AP39" s="9"/>
      <c r="AQ39" s="9"/>
      <c r="AR39" s="9"/>
      <c r="AS39" s="12" t="s">
        <v>64</v>
      </c>
      <c r="AT39" s="12"/>
      <c r="AU39" s="12"/>
      <c r="AV39" s="12"/>
      <c r="AW39" s="12" t="s">
        <v>65</v>
      </c>
      <c r="AX39" s="12"/>
      <c r="AY39" s="12"/>
      <c r="AZ39" s="12"/>
      <c r="BA39" s="12" t="s">
        <v>66</v>
      </c>
      <c r="BB39" s="12"/>
      <c r="BC39" s="12"/>
      <c r="BD39" s="12"/>
      <c r="BE39" s="12" t="s">
        <v>67</v>
      </c>
      <c r="BF39" s="12"/>
      <c r="BG39" s="12"/>
      <c r="BH39" s="13"/>
    </row>
    <row r="40" spans="1:60" x14ac:dyDescent="0.2">
      <c r="A40" s="14" t="s">
        <v>226</v>
      </c>
      <c r="B40" s="15"/>
      <c r="C40" s="15"/>
      <c r="D40" s="15"/>
      <c r="E40" s="15"/>
      <c r="F40" s="15"/>
      <c r="G40" s="15"/>
      <c r="H40" s="15"/>
      <c r="I40" s="15"/>
      <c r="J40" s="15"/>
      <c r="K40" s="51">
        <v>7</v>
      </c>
      <c r="L40" s="51"/>
      <c r="M40" s="51"/>
      <c r="N40" s="51"/>
      <c r="O40" s="52" t="s">
        <v>207</v>
      </c>
      <c r="P40" s="52"/>
      <c r="Q40" s="52"/>
      <c r="R40" s="52"/>
      <c r="S40" s="52" t="s">
        <v>207</v>
      </c>
      <c r="T40" s="52"/>
      <c r="U40" s="52"/>
      <c r="V40" s="52"/>
      <c r="W40" s="52" t="s">
        <v>227</v>
      </c>
      <c r="X40" s="52"/>
      <c r="Y40" s="52"/>
      <c r="Z40" s="52"/>
      <c r="AA40" s="52" t="s">
        <v>228</v>
      </c>
      <c r="AB40" s="52"/>
      <c r="AC40" s="52"/>
      <c r="AD40" s="52"/>
      <c r="AE40" s="15" t="s">
        <v>147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51">
        <v>1</v>
      </c>
      <c r="AP40" s="51"/>
      <c r="AQ40" s="51"/>
      <c r="AR40" s="51"/>
      <c r="AS40" s="52" t="s">
        <v>208</v>
      </c>
      <c r="AT40" s="52"/>
      <c r="AU40" s="52"/>
      <c r="AV40" s="52"/>
      <c r="AW40" s="52" t="s">
        <v>208</v>
      </c>
      <c r="AX40" s="52"/>
      <c r="AY40" s="52"/>
      <c r="AZ40" s="52"/>
      <c r="BA40" s="52" t="s">
        <v>209</v>
      </c>
      <c r="BB40" s="52"/>
      <c r="BC40" s="52"/>
      <c r="BD40" s="52"/>
      <c r="BE40" s="52" t="s">
        <v>148</v>
      </c>
      <c r="BF40" s="52"/>
      <c r="BG40" s="52"/>
      <c r="BH40" s="53"/>
    </row>
    <row r="41" spans="1:60" x14ac:dyDescent="0.2">
      <c r="A41" s="7" t="s">
        <v>68</v>
      </c>
      <c r="B41" s="8"/>
      <c r="C41" s="8"/>
      <c r="D41" s="8"/>
      <c r="E41" s="8"/>
      <c r="F41" s="8"/>
      <c r="G41" s="8"/>
      <c r="H41" s="8"/>
      <c r="I41" s="8"/>
      <c r="J41" s="8"/>
      <c r="K41" s="9" t="s">
        <v>69</v>
      </c>
      <c r="L41" s="9"/>
      <c r="M41" s="9"/>
      <c r="N41" s="9"/>
      <c r="O41" s="9"/>
      <c r="P41" s="9"/>
      <c r="Q41" s="9"/>
      <c r="R41" s="9"/>
      <c r="S41" s="9"/>
      <c r="T41" s="9"/>
      <c r="U41" s="9" t="s">
        <v>70</v>
      </c>
      <c r="V41" s="9"/>
      <c r="W41" s="9"/>
      <c r="X41" s="9"/>
      <c r="Y41" s="9"/>
      <c r="Z41" s="9"/>
      <c r="AA41" s="9"/>
      <c r="AB41" s="9"/>
      <c r="AC41" s="9"/>
      <c r="AD41" s="9"/>
      <c r="AE41" s="9" t="s">
        <v>71</v>
      </c>
      <c r="AF41" s="9"/>
      <c r="AG41" s="9"/>
      <c r="AH41" s="9"/>
      <c r="AI41" s="9"/>
      <c r="AJ41" s="9"/>
      <c r="AK41" s="9"/>
      <c r="AL41" s="9"/>
      <c r="AM41" s="9"/>
      <c r="AN41" s="9"/>
      <c r="AO41" s="9" t="s">
        <v>72</v>
      </c>
      <c r="AP41" s="9"/>
      <c r="AQ41" s="9"/>
      <c r="AR41" s="9"/>
      <c r="AS41" s="9"/>
      <c r="AT41" s="9"/>
      <c r="AU41" s="9"/>
      <c r="AV41" s="9"/>
      <c r="AW41" s="9"/>
      <c r="AX41" s="9"/>
      <c r="AY41" s="9" t="s">
        <v>73</v>
      </c>
      <c r="AZ41" s="9"/>
      <c r="BA41" s="9"/>
      <c r="BB41" s="9"/>
      <c r="BC41" s="9"/>
      <c r="BD41" s="9"/>
      <c r="BE41" s="9"/>
      <c r="BF41" s="9"/>
      <c r="BG41" s="9"/>
      <c r="BH41" s="18"/>
    </row>
    <row r="42" spans="1:60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12" t="s">
        <v>66</v>
      </c>
      <c r="L42" s="12"/>
      <c r="M42" s="12"/>
      <c r="N42" s="12"/>
      <c r="O42" s="12"/>
      <c r="P42" s="12" t="s">
        <v>67</v>
      </c>
      <c r="Q42" s="12"/>
      <c r="R42" s="12"/>
      <c r="S42" s="12"/>
      <c r="T42" s="12"/>
      <c r="U42" s="12" t="s">
        <v>66</v>
      </c>
      <c r="V42" s="12"/>
      <c r="W42" s="12"/>
      <c r="X42" s="12"/>
      <c r="Y42" s="12"/>
      <c r="Z42" s="12" t="s">
        <v>67</v>
      </c>
      <c r="AA42" s="12"/>
      <c r="AB42" s="12"/>
      <c r="AC42" s="12"/>
      <c r="AD42" s="12"/>
      <c r="AE42" s="12" t="s">
        <v>66</v>
      </c>
      <c r="AF42" s="12"/>
      <c r="AG42" s="12"/>
      <c r="AH42" s="12"/>
      <c r="AI42" s="12"/>
      <c r="AJ42" s="12" t="s">
        <v>67</v>
      </c>
      <c r="AK42" s="12"/>
      <c r="AL42" s="12"/>
      <c r="AM42" s="12"/>
      <c r="AN42" s="12"/>
      <c r="AO42" s="12" t="s">
        <v>64</v>
      </c>
      <c r="AP42" s="12"/>
      <c r="AQ42" s="12"/>
      <c r="AR42" s="12"/>
      <c r="AS42" s="12"/>
      <c r="AT42" s="12" t="s">
        <v>65</v>
      </c>
      <c r="AU42" s="12"/>
      <c r="AV42" s="12"/>
      <c r="AW42" s="12"/>
      <c r="AX42" s="12"/>
      <c r="AY42" s="12" t="s">
        <v>66</v>
      </c>
      <c r="AZ42" s="12"/>
      <c r="BA42" s="12"/>
      <c r="BB42" s="12"/>
      <c r="BC42" s="12"/>
      <c r="BD42" s="12" t="s">
        <v>67</v>
      </c>
      <c r="BE42" s="12"/>
      <c r="BF42" s="12"/>
      <c r="BG42" s="12"/>
      <c r="BH42" s="13"/>
    </row>
    <row r="43" spans="1:60" ht="12.75" customHeight="1" x14ac:dyDescent="0.2">
      <c r="A43" s="14" t="s">
        <v>211</v>
      </c>
      <c r="B43" s="15"/>
      <c r="C43" s="15"/>
      <c r="D43" s="15"/>
      <c r="E43" s="15"/>
      <c r="F43" s="15"/>
      <c r="G43" s="15"/>
      <c r="H43" s="15"/>
      <c r="I43" s="15"/>
      <c r="J43" s="15"/>
      <c r="K43" s="51">
        <v>17</v>
      </c>
      <c r="L43" s="51"/>
      <c r="M43" s="51"/>
      <c r="N43" s="51"/>
      <c r="O43" s="51"/>
      <c r="P43" s="51">
        <v>20</v>
      </c>
      <c r="Q43" s="51"/>
      <c r="R43" s="51"/>
      <c r="S43" s="51"/>
      <c r="T43" s="51"/>
      <c r="U43" s="51" t="s">
        <v>215</v>
      </c>
      <c r="V43" s="51"/>
      <c r="W43" s="51"/>
      <c r="X43" s="51"/>
      <c r="Y43" s="51"/>
      <c r="Z43" s="51" t="s">
        <v>216</v>
      </c>
      <c r="AA43" s="51"/>
      <c r="AB43" s="51"/>
      <c r="AC43" s="51"/>
      <c r="AD43" s="51"/>
      <c r="AE43" s="51" t="s">
        <v>212</v>
      </c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>
        <v>17</v>
      </c>
      <c r="AZ43" s="51"/>
      <c r="BA43" s="51"/>
      <c r="BB43" s="51"/>
      <c r="BC43" s="51"/>
      <c r="BD43" s="51">
        <v>18</v>
      </c>
      <c r="BE43" s="51"/>
      <c r="BF43" s="51"/>
      <c r="BG43" s="51"/>
      <c r="BH43" s="54"/>
    </row>
    <row r="44" spans="1:60" ht="12.75" customHeight="1" x14ac:dyDescent="0.2">
      <c r="A44" s="14" t="s">
        <v>236</v>
      </c>
      <c r="B44" s="15"/>
      <c r="C44" s="15"/>
      <c r="D44" s="15"/>
      <c r="E44" s="15"/>
      <c r="F44" s="15"/>
      <c r="G44" s="15"/>
      <c r="H44" s="15"/>
      <c r="I44" s="15"/>
      <c r="J44" s="15"/>
      <c r="K44" s="51">
        <v>17</v>
      </c>
      <c r="L44" s="51"/>
      <c r="M44" s="51"/>
      <c r="N44" s="51"/>
      <c r="O44" s="51"/>
      <c r="P44" s="51">
        <v>18</v>
      </c>
      <c r="Q44" s="51"/>
      <c r="R44" s="51"/>
      <c r="S44" s="51"/>
      <c r="T44" s="51"/>
      <c r="U44" s="51" t="s">
        <v>217</v>
      </c>
      <c r="V44" s="51"/>
      <c r="W44" s="51"/>
      <c r="X44" s="51"/>
      <c r="Y44" s="51"/>
      <c r="Z44" s="51" t="s">
        <v>218</v>
      </c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>
        <v>17</v>
      </c>
      <c r="AZ44" s="51"/>
      <c r="BA44" s="51"/>
      <c r="BB44" s="51"/>
      <c r="BC44" s="51"/>
      <c r="BD44" s="51">
        <v>18</v>
      </c>
      <c r="BE44" s="51"/>
      <c r="BF44" s="51"/>
      <c r="BG44" s="51"/>
      <c r="BH44" s="54"/>
    </row>
    <row r="45" spans="1:60" x14ac:dyDescent="0.2">
      <c r="A45" s="14" t="s">
        <v>237</v>
      </c>
      <c r="B45" s="15"/>
      <c r="C45" s="15"/>
      <c r="D45" s="15"/>
      <c r="E45" s="15"/>
      <c r="F45" s="15"/>
      <c r="G45" s="15"/>
      <c r="H45" s="15"/>
      <c r="I45" s="15"/>
      <c r="J45" s="15"/>
      <c r="K45" s="51">
        <v>17</v>
      </c>
      <c r="L45" s="51"/>
      <c r="M45" s="51"/>
      <c r="N45" s="51"/>
      <c r="O45" s="51"/>
      <c r="P45" s="51">
        <v>15</v>
      </c>
      <c r="Q45" s="51"/>
      <c r="R45" s="51"/>
      <c r="S45" s="51"/>
      <c r="T45" s="51"/>
      <c r="U45" s="51" t="s">
        <v>151</v>
      </c>
      <c r="V45" s="51"/>
      <c r="W45" s="51"/>
      <c r="X45" s="51"/>
      <c r="Y45" s="51"/>
      <c r="Z45" s="51" t="s">
        <v>219</v>
      </c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>
        <v>16</v>
      </c>
      <c r="AZ45" s="51"/>
      <c r="BA45" s="51"/>
      <c r="BB45" s="51"/>
      <c r="BC45" s="51"/>
      <c r="BD45" s="51">
        <v>14</v>
      </c>
      <c r="BE45" s="51"/>
      <c r="BF45" s="51"/>
      <c r="BG45" s="51"/>
      <c r="BH45" s="54"/>
    </row>
    <row r="46" spans="1:60" x14ac:dyDescent="0.2">
      <c r="A46" s="7" t="s">
        <v>74</v>
      </c>
      <c r="B46" s="8"/>
      <c r="C46" s="8"/>
      <c r="D46" s="8"/>
      <c r="E46" s="8"/>
      <c r="F46" s="8"/>
      <c r="G46" s="8"/>
      <c r="H46" s="8"/>
      <c r="I46" s="8"/>
      <c r="J46" s="8"/>
      <c r="K46" s="9" t="s">
        <v>69</v>
      </c>
      <c r="L46" s="9"/>
      <c r="M46" s="9"/>
      <c r="N46" s="9"/>
      <c r="O46" s="9"/>
      <c r="P46" s="9"/>
      <c r="Q46" s="9"/>
      <c r="R46" s="9"/>
      <c r="S46" s="9"/>
      <c r="T46" s="9"/>
      <c r="U46" s="9" t="s">
        <v>70</v>
      </c>
      <c r="V46" s="9"/>
      <c r="W46" s="9"/>
      <c r="X46" s="9"/>
      <c r="Y46" s="9"/>
      <c r="Z46" s="9"/>
      <c r="AA46" s="9"/>
      <c r="AB46" s="9"/>
      <c r="AC46" s="9"/>
      <c r="AD46" s="9"/>
      <c r="AE46" s="9" t="s">
        <v>71</v>
      </c>
      <c r="AF46" s="9"/>
      <c r="AG46" s="9"/>
      <c r="AH46" s="9"/>
      <c r="AI46" s="9"/>
      <c r="AJ46" s="9"/>
      <c r="AK46" s="9"/>
      <c r="AL46" s="9"/>
      <c r="AM46" s="9"/>
      <c r="AN46" s="9"/>
      <c r="AO46" s="9" t="s">
        <v>75</v>
      </c>
      <c r="AP46" s="9"/>
      <c r="AQ46" s="9"/>
      <c r="AR46" s="9"/>
      <c r="AS46" s="9"/>
      <c r="AT46" s="9"/>
      <c r="AU46" s="9"/>
      <c r="AV46" s="9"/>
      <c r="AW46" s="9"/>
      <c r="AX46" s="9"/>
      <c r="AY46" s="9" t="s">
        <v>76</v>
      </c>
      <c r="AZ46" s="9"/>
      <c r="BA46" s="9"/>
      <c r="BB46" s="9"/>
      <c r="BC46" s="9"/>
      <c r="BD46" s="9"/>
      <c r="BE46" s="9"/>
      <c r="BF46" s="9"/>
      <c r="BG46" s="9"/>
      <c r="BH46" s="18"/>
    </row>
    <row r="47" spans="1:60" x14ac:dyDescent="0.2">
      <c r="A47" s="7"/>
      <c r="B47" s="8"/>
      <c r="C47" s="8"/>
      <c r="D47" s="8"/>
      <c r="E47" s="8"/>
      <c r="F47" s="8"/>
      <c r="G47" s="8"/>
      <c r="H47" s="8"/>
      <c r="I47" s="8"/>
      <c r="J47" s="8"/>
      <c r="K47" s="12" t="s">
        <v>64</v>
      </c>
      <c r="L47" s="12"/>
      <c r="M47" s="12"/>
      <c r="N47" s="12"/>
      <c r="O47" s="12"/>
      <c r="P47" s="12" t="s">
        <v>65</v>
      </c>
      <c r="Q47" s="12"/>
      <c r="R47" s="12"/>
      <c r="S47" s="12"/>
      <c r="T47" s="12"/>
      <c r="U47" s="12" t="s">
        <v>64</v>
      </c>
      <c r="V47" s="12"/>
      <c r="W47" s="12"/>
      <c r="X47" s="12"/>
      <c r="Y47" s="12"/>
      <c r="Z47" s="12" t="s">
        <v>65</v>
      </c>
      <c r="AA47" s="12"/>
      <c r="AB47" s="12"/>
      <c r="AC47" s="12"/>
      <c r="AD47" s="12"/>
      <c r="AE47" s="12" t="s">
        <v>64</v>
      </c>
      <c r="AF47" s="12"/>
      <c r="AG47" s="12"/>
      <c r="AH47" s="12"/>
      <c r="AI47" s="12"/>
      <c r="AJ47" s="12" t="s">
        <v>65</v>
      </c>
      <c r="AK47" s="12"/>
      <c r="AL47" s="12"/>
      <c r="AM47" s="12"/>
      <c r="AN47" s="12"/>
      <c r="AO47" s="12" t="s">
        <v>64</v>
      </c>
      <c r="AP47" s="12"/>
      <c r="AQ47" s="12"/>
      <c r="AR47" s="12"/>
      <c r="AS47" s="12"/>
      <c r="AT47" s="12" t="s">
        <v>65</v>
      </c>
      <c r="AU47" s="12"/>
      <c r="AV47" s="12"/>
      <c r="AW47" s="12"/>
      <c r="AX47" s="12"/>
      <c r="AY47" s="12" t="s">
        <v>64</v>
      </c>
      <c r="AZ47" s="12"/>
      <c r="BA47" s="12"/>
      <c r="BB47" s="12"/>
      <c r="BC47" s="12"/>
      <c r="BD47" s="12" t="s">
        <v>65</v>
      </c>
      <c r="BE47" s="12"/>
      <c r="BF47" s="12"/>
      <c r="BG47" s="12"/>
      <c r="BH47" s="13"/>
    </row>
    <row r="48" spans="1:60" ht="12.75" customHeight="1" x14ac:dyDescent="0.2">
      <c r="A48" s="14" t="s">
        <v>238</v>
      </c>
      <c r="B48" s="15"/>
      <c r="C48" s="15"/>
      <c r="D48" s="15"/>
      <c r="E48" s="15"/>
      <c r="F48" s="15"/>
      <c r="G48" s="15"/>
      <c r="H48" s="15"/>
      <c r="I48" s="15"/>
      <c r="J48" s="15"/>
      <c r="K48" s="51">
        <v>16</v>
      </c>
      <c r="L48" s="51"/>
      <c r="M48" s="51"/>
      <c r="N48" s="51"/>
      <c r="O48" s="51"/>
      <c r="P48" s="51">
        <v>16</v>
      </c>
      <c r="Q48" s="51"/>
      <c r="R48" s="51"/>
      <c r="S48" s="51"/>
      <c r="T48" s="51"/>
      <c r="U48" s="51" t="s">
        <v>248</v>
      </c>
      <c r="V48" s="51"/>
      <c r="W48" s="51"/>
      <c r="X48" s="51"/>
      <c r="Y48" s="51"/>
      <c r="Z48" s="51" t="s">
        <v>249</v>
      </c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>
        <v>2</v>
      </c>
      <c r="AP48" s="51"/>
      <c r="AQ48" s="51"/>
      <c r="AR48" s="51"/>
      <c r="AS48" s="51"/>
      <c r="AT48" s="51">
        <v>3</v>
      </c>
      <c r="AU48" s="51"/>
      <c r="AV48" s="51"/>
      <c r="AW48" s="51"/>
      <c r="AX48" s="51"/>
      <c r="AY48" s="51">
        <v>16</v>
      </c>
      <c r="AZ48" s="51"/>
      <c r="BA48" s="51"/>
      <c r="BB48" s="51"/>
      <c r="BC48" s="51"/>
      <c r="BD48" s="51">
        <v>32</v>
      </c>
      <c r="BE48" s="51"/>
      <c r="BF48" s="51"/>
      <c r="BG48" s="51"/>
      <c r="BH48" s="54"/>
    </row>
    <row r="49" spans="1:60" x14ac:dyDescent="0.2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4"/>
    </row>
    <row r="50" spans="1:60" ht="15" x14ac:dyDescent="0.2">
      <c r="A50" s="7" t="s">
        <v>77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27"/>
    </row>
    <row r="51" spans="1:60" ht="13.5" thickBot="1" x14ac:dyDescent="0.25">
      <c r="A51" s="19" t="s">
        <v>78</v>
      </c>
      <c r="B51" s="20"/>
      <c r="C51" s="20"/>
      <c r="D51" s="20"/>
      <c r="E51" s="20"/>
      <c r="F51" s="20"/>
      <c r="G51" s="20"/>
      <c r="H51" s="20"/>
      <c r="I51" s="55">
        <v>1</v>
      </c>
      <c r="J51" s="55"/>
      <c r="K51" s="55"/>
      <c r="L51" s="55"/>
      <c r="M51" s="20" t="s">
        <v>79</v>
      </c>
      <c r="N51" s="20"/>
      <c r="O51" s="20"/>
      <c r="P51" s="20"/>
      <c r="Q51" s="20"/>
      <c r="R51" s="20"/>
      <c r="S51" s="20"/>
      <c r="T51" s="20"/>
      <c r="U51" s="55">
        <v>0</v>
      </c>
      <c r="V51" s="55"/>
      <c r="W51" s="55"/>
      <c r="X51" s="55"/>
      <c r="Y51" s="20" t="s">
        <v>80</v>
      </c>
      <c r="Z51" s="20"/>
      <c r="AA51" s="20"/>
      <c r="AB51" s="20"/>
      <c r="AC51" s="20"/>
      <c r="AD51" s="20"/>
      <c r="AE51" s="20"/>
      <c r="AF51" s="20"/>
      <c r="AG51" s="55">
        <v>0</v>
      </c>
      <c r="AH51" s="55"/>
      <c r="AI51" s="55"/>
      <c r="AJ51" s="55"/>
      <c r="AK51" s="20" t="s">
        <v>81</v>
      </c>
      <c r="AL51" s="20"/>
      <c r="AM51" s="20"/>
      <c r="AN51" s="20"/>
      <c r="AO51" s="20"/>
      <c r="AP51" s="20"/>
      <c r="AQ51" s="20"/>
      <c r="AR51" s="20"/>
      <c r="AS51" s="55">
        <v>2</v>
      </c>
      <c r="AT51" s="55"/>
      <c r="AU51" s="55"/>
      <c r="AV51" s="55"/>
      <c r="AW51" s="20" t="s">
        <v>82</v>
      </c>
      <c r="AX51" s="20"/>
      <c r="AY51" s="20"/>
      <c r="AZ51" s="20"/>
      <c r="BA51" s="20"/>
      <c r="BB51" s="20"/>
      <c r="BC51" s="20"/>
      <c r="BD51" s="20"/>
      <c r="BE51" s="55">
        <v>1</v>
      </c>
      <c r="BF51" s="55"/>
      <c r="BG51" s="55"/>
      <c r="BH51" s="56"/>
    </row>
    <row r="52" spans="1:60" s="1" customFormat="1" ht="9.9499999999999993" customHeight="1" thickBot="1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</row>
    <row r="53" spans="1:60" s="1" customFormat="1" ht="15" customHeight="1" x14ac:dyDescent="0.2">
      <c r="A53" s="32" t="s">
        <v>83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4"/>
    </row>
    <row r="54" spans="1:60" ht="15" customHeight="1" x14ac:dyDescent="0.2">
      <c r="A54" s="97" t="s">
        <v>84</v>
      </c>
      <c r="B54" s="95"/>
      <c r="C54" s="95"/>
      <c r="D54" s="95"/>
      <c r="E54" s="95"/>
      <c r="F54" s="95"/>
      <c r="G54" s="95"/>
      <c r="H54" s="95"/>
      <c r="I54" s="95"/>
      <c r="J54" s="95"/>
      <c r="K54" s="95" t="s">
        <v>245</v>
      </c>
      <c r="L54" s="95"/>
      <c r="M54" s="95"/>
      <c r="N54" s="95"/>
      <c r="O54" s="95"/>
      <c r="P54" s="95"/>
      <c r="Q54" s="95"/>
      <c r="R54" s="95"/>
      <c r="S54" s="95" t="s">
        <v>85</v>
      </c>
      <c r="T54" s="95"/>
      <c r="U54" s="95"/>
      <c r="V54" s="95"/>
      <c r="W54" s="95"/>
      <c r="X54" s="95"/>
      <c r="Y54" s="95" t="s">
        <v>86</v>
      </c>
      <c r="Z54" s="95"/>
      <c r="AA54" s="95"/>
      <c r="AB54" s="95" t="s">
        <v>87</v>
      </c>
      <c r="AC54" s="95"/>
      <c r="AD54" s="95"/>
      <c r="AE54" s="95" t="s">
        <v>84</v>
      </c>
      <c r="AF54" s="95"/>
      <c r="AG54" s="95"/>
      <c r="AH54" s="95"/>
      <c r="AI54" s="95"/>
      <c r="AJ54" s="95"/>
      <c r="AK54" s="95"/>
      <c r="AL54" s="95"/>
      <c r="AM54" s="95"/>
      <c r="AN54" s="95"/>
      <c r="AO54" s="95" t="s">
        <v>245</v>
      </c>
      <c r="AP54" s="95"/>
      <c r="AQ54" s="95"/>
      <c r="AR54" s="95"/>
      <c r="AS54" s="95"/>
      <c r="AT54" s="95"/>
      <c r="AU54" s="95"/>
      <c r="AV54" s="95"/>
      <c r="AW54" s="95" t="s">
        <v>85</v>
      </c>
      <c r="AX54" s="95"/>
      <c r="AY54" s="95"/>
      <c r="AZ54" s="95"/>
      <c r="BA54" s="95"/>
      <c r="BB54" s="95"/>
      <c r="BC54" s="95" t="s">
        <v>86</v>
      </c>
      <c r="BD54" s="95"/>
      <c r="BE54" s="95"/>
      <c r="BF54" s="95" t="s">
        <v>87</v>
      </c>
      <c r="BG54" s="95"/>
      <c r="BH54" s="96"/>
    </row>
    <row r="55" spans="1:60" ht="12.75" customHeight="1" x14ac:dyDescent="0.2">
      <c r="A55" s="14" t="s">
        <v>120</v>
      </c>
      <c r="B55" s="15"/>
      <c r="C55" s="15"/>
      <c r="D55" s="15"/>
      <c r="E55" s="15"/>
      <c r="F55" s="15"/>
      <c r="G55" s="15"/>
      <c r="H55" s="15"/>
      <c r="I55" s="15"/>
      <c r="J55" s="15"/>
      <c r="K55" s="17"/>
      <c r="L55" s="17"/>
      <c r="M55" s="17"/>
      <c r="N55" s="17"/>
      <c r="O55" s="17"/>
      <c r="P55" s="17"/>
      <c r="Q55" s="17"/>
      <c r="R55" s="17"/>
      <c r="S55" s="10" t="s">
        <v>121</v>
      </c>
      <c r="T55" s="10"/>
      <c r="U55" s="10"/>
      <c r="V55" s="10"/>
      <c r="W55" s="10"/>
      <c r="X55" s="10"/>
      <c r="Y55" s="10">
        <v>4</v>
      </c>
      <c r="Z55" s="10"/>
      <c r="AA55" s="10"/>
      <c r="AB55" s="10">
        <v>17</v>
      </c>
      <c r="AC55" s="10"/>
      <c r="AD55" s="10"/>
      <c r="AE55" s="15" t="s">
        <v>178</v>
      </c>
      <c r="AF55" s="15"/>
      <c r="AG55" s="15"/>
      <c r="AH55" s="15"/>
      <c r="AI55" s="15"/>
      <c r="AJ55" s="15"/>
      <c r="AK55" s="15"/>
      <c r="AL55" s="15"/>
      <c r="AM55" s="15"/>
      <c r="AN55" s="15"/>
      <c r="AO55" s="16" t="s">
        <v>220</v>
      </c>
      <c r="AP55" s="16"/>
      <c r="AQ55" s="16"/>
      <c r="AR55" s="16"/>
      <c r="AS55" s="16"/>
      <c r="AT55" s="16"/>
      <c r="AU55" s="16"/>
      <c r="AV55" s="16"/>
      <c r="AW55" s="10" t="s">
        <v>131</v>
      </c>
      <c r="AX55" s="10"/>
      <c r="AY55" s="10"/>
      <c r="AZ55" s="10"/>
      <c r="BA55" s="10"/>
      <c r="BB55" s="10"/>
      <c r="BC55" s="10">
        <v>5</v>
      </c>
      <c r="BD55" s="10"/>
      <c r="BE55" s="10"/>
      <c r="BF55" s="10">
        <v>17</v>
      </c>
      <c r="BG55" s="10"/>
      <c r="BH55" s="11"/>
    </row>
    <row r="56" spans="1:60" ht="12.75" customHeight="1" x14ac:dyDescent="0.2">
      <c r="A56" s="14" t="s">
        <v>179</v>
      </c>
      <c r="B56" s="15"/>
      <c r="C56" s="15"/>
      <c r="D56" s="15"/>
      <c r="E56" s="15"/>
      <c r="F56" s="15"/>
      <c r="G56" s="15"/>
      <c r="H56" s="15"/>
      <c r="I56" s="15"/>
      <c r="J56" s="15"/>
      <c r="K56" s="17"/>
      <c r="L56" s="17"/>
      <c r="M56" s="17"/>
      <c r="N56" s="17"/>
      <c r="O56" s="17"/>
      <c r="P56" s="17"/>
      <c r="Q56" s="17"/>
      <c r="R56" s="17"/>
      <c r="S56" s="10" t="s">
        <v>180</v>
      </c>
      <c r="T56" s="10"/>
      <c r="U56" s="10"/>
      <c r="V56" s="10"/>
      <c r="W56" s="10"/>
      <c r="X56" s="10"/>
      <c r="Y56" s="10">
        <v>5</v>
      </c>
      <c r="Z56" s="10"/>
      <c r="AA56" s="10"/>
      <c r="AB56" s="10">
        <v>14</v>
      </c>
      <c r="AC56" s="10"/>
      <c r="AD56" s="10"/>
      <c r="AE56" s="15" t="s">
        <v>181</v>
      </c>
      <c r="AF56" s="15"/>
      <c r="AG56" s="15"/>
      <c r="AH56" s="15"/>
      <c r="AI56" s="15"/>
      <c r="AJ56" s="15"/>
      <c r="AK56" s="15"/>
      <c r="AL56" s="15"/>
      <c r="AM56" s="15"/>
      <c r="AN56" s="15"/>
      <c r="AO56" s="17"/>
      <c r="AP56" s="17"/>
      <c r="AQ56" s="17"/>
      <c r="AR56" s="17"/>
      <c r="AS56" s="17"/>
      <c r="AT56" s="17"/>
      <c r="AU56" s="17"/>
      <c r="AV56" s="17"/>
      <c r="AW56" s="10" t="s">
        <v>134</v>
      </c>
      <c r="AX56" s="10"/>
      <c r="AY56" s="10"/>
      <c r="AZ56" s="10"/>
      <c r="BA56" s="10"/>
      <c r="BB56" s="10"/>
      <c r="BC56" s="10">
        <v>3</v>
      </c>
      <c r="BD56" s="10"/>
      <c r="BE56" s="10"/>
      <c r="BF56" s="10">
        <v>11</v>
      </c>
      <c r="BG56" s="10"/>
      <c r="BH56" s="11"/>
    </row>
    <row r="57" spans="1:60" ht="12.75" customHeight="1" x14ac:dyDescent="0.2">
      <c r="A57" s="14" t="s">
        <v>122</v>
      </c>
      <c r="B57" s="15"/>
      <c r="C57" s="15"/>
      <c r="D57" s="15"/>
      <c r="E57" s="15"/>
      <c r="F57" s="15"/>
      <c r="G57" s="15"/>
      <c r="H57" s="15"/>
      <c r="I57" s="15"/>
      <c r="J57" s="15"/>
      <c r="K57" s="16" t="s">
        <v>247</v>
      </c>
      <c r="L57" s="17"/>
      <c r="M57" s="17"/>
      <c r="N57" s="17"/>
      <c r="O57" s="17"/>
      <c r="P57" s="17"/>
      <c r="Q57" s="17"/>
      <c r="R57" s="17"/>
      <c r="S57" s="10" t="s">
        <v>123</v>
      </c>
      <c r="T57" s="10"/>
      <c r="U57" s="10"/>
      <c r="V57" s="10"/>
      <c r="W57" s="10"/>
      <c r="X57" s="10"/>
      <c r="Y57" s="10">
        <v>6</v>
      </c>
      <c r="Z57" s="10"/>
      <c r="AA57" s="10"/>
      <c r="AB57" s="10">
        <v>17</v>
      </c>
      <c r="AC57" s="10"/>
      <c r="AD57" s="10"/>
      <c r="AE57" s="15" t="s">
        <v>182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7"/>
      <c r="AP57" s="17"/>
      <c r="AQ57" s="17"/>
      <c r="AR57" s="17"/>
      <c r="AS57" s="17"/>
      <c r="AT57" s="17"/>
      <c r="AU57" s="17"/>
      <c r="AV57" s="17"/>
      <c r="AW57" s="10" t="s">
        <v>127</v>
      </c>
      <c r="AX57" s="10"/>
      <c r="AY57" s="10"/>
      <c r="AZ57" s="10"/>
      <c r="BA57" s="10"/>
      <c r="BB57" s="10"/>
      <c r="BC57" s="10">
        <v>6</v>
      </c>
      <c r="BD57" s="10"/>
      <c r="BE57" s="10"/>
      <c r="BF57" s="10">
        <v>11</v>
      </c>
      <c r="BG57" s="10"/>
      <c r="BH57" s="11"/>
    </row>
    <row r="58" spans="1:60" ht="12.75" customHeight="1" x14ac:dyDescent="0.2">
      <c r="A58" s="14" t="s">
        <v>124</v>
      </c>
      <c r="B58" s="15"/>
      <c r="C58" s="15"/>
      <c r="D58" s="15"/>
      <c r="E58" s="15"/>
      <c r="F58" s="15"/>
      <c r="G58" s="15"/>
      <c r="H58" s="15"/>
      <c r="I58" s="15"/>
      <c r="J58" s="15"/>
      <c r="K58" s="17"/>
      <c r="L58" s="17"/>
      <c r="M58" s="17"/>
      <c r="N58" s="17"/>
      <c r="O58" s="17"/>
      <c r="P58" s="17"/>
      <c r="Q58" s="17"/>
      <c r="R58" s="17"/>
      <c r="S58" s="10" t="s">
        <v>123</v>
      </c>
      <c r="T58" s="10"/>
      <c r="U58" s="10"/>
      <c r="V58" s="10"/>
      <c r="W58" s="10"/>
      <c r="X58" s="10"/>
      <c r="Y58" s="10">
        <v>6</v>
      </c>
      <c r="Z58" s="10"/>
      <c r="AA58" s="10"/>
      <c r="AB58" s="10">
        <v>17</v>
      </c>
      <c r="AC58" s="10"/>
      <c r="AD58" s="10"/>
      <c r="AE58" s="15" t="s">
        <v>183</v>
      </c>
      <c r="AF58" s="15"/>
      <c r="AG58" s="15"/>
      <c r="AH58" s="15"/>
      <c r="AI58" s="15"/>
      <c r="AJ58" s="15"/>
      <c r="AK58" s="15"/>
      <c r="AL58" s="15"/>
      <c r="AM58" s="15"/>
      <c r="AN58" s="15"/>
      <c r="AO58" s="17" t="s">
        <v>184</v>
      </c>
      <c r="AP58" s="17"/>
      <c r="AQ58" s="17"/>
      <c r="AR58" s="17"/>
      <c r="AS58" s="17"/>
      <c r="AT58" s="17"/>
      <c r="AU58" s="17"/>
      <c r="AV58" s="17"/>
      <c r="AW58" s="10" t="s">
        <v>127</v>
      </c>
      <c r="AX58" s="10"/>
      <c r="AY58" s="10"/>
      <c r="AZ58" s="10"/>
      <c r="BA58" s="10"/>
      <c r="BB58" s="10"/>
      <c r="BC58" s="10">
        <v>6</v>
      </c>
      <c r="BD58" s="10"/>
      <c r="BE58" s="10"/>
      <c r="BF58" s="10">
        <v>11</v>
      </c>
      <c r="BG58" s="10"/>
      <c r="BH58" s="11"/>
    </row>
    <row r="59" spans="1:60" ht="12.75" customHeight="1" x14ac:dyDescent="0.2">
      <c r="A59" s="14" t="s">
        <v>128</v>
      </c>
      <c r="B59" s="15"/>
      <c r="C59" s="15"/>
      <c r="D59" s="15"/>
      <c r="E59" s="15"/>
      <c r="F59" s="15"/>
      <c r="G59" s="15"/>
      <c r="H59" s="15"/>
      <c r="I59" s="15"/>
      <c r="J59" s="15"/>
      <c r="K59" s="16" t="s">
        <v>220</v>
      </c>
      <c r="L59" s="16"/>
      <c r="M59" s="16"/>
      <c r="N59" s="16"/>
      <c r="O59" s="16"/>
      <c r="P59" s="16"/>
      <c r="Q59" s="16"/>
      <c r="R59" s="16"/>
      <c r="S59" s="10" t="s">
        <v>121</v>
      </c>
      <c r="T59" s="10"/>
      <c r="U59" s="10"/>
      <c r="V59" s="10"/>
      <c r="W59" s="10"/>
      <c r="X59" s="10"/>
      <c r="Y59" s="10">
        <v>1</v>
      </c>
      <c r="Z59" s="10"/>
      <c r="AA59" s="10"/>
      <c r="AB59" s="10">
        <v>14</v>
      </c>
      <c r="AC59" s="10"/>
      <c r="AD59" s="10"/>
      <c r="AE59" s="15" t="s">
        <v>185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7" t="s">
        <v>186</v>
      </c>
      <c r="AP59" s="17"/>
      <c r="AQ59" s="17"/>
      <c r="AR59" s="17"/>
      <c r="AS59" s="17"/>
      <c r="AT59" s="17"/>
      <c r="AU59" s="17"/>
      <c r="AV59" s="17"/>
      <c r="AW59" s="10" t="s">
        <v>133</v>
      </c>
      <c r="AX59" s="10"/>
      <c r="AY59" s="10"/>
      <c r="AZ59" s="10"/>
      <c r="BA59" s="10"/>
      <c r="BB59" s="10"/>
      <c r="BC59" s="10">
        <v>6</v>
      </c>
      <c r="BD59" s="10"/>
      <c r="BE59" s="10"/>
      <c r="BF59" s="10">
        <v>17</v>
      </c>
      <c r="BG59" s="10"/>
      <c r="BH59" s="11"/>
    </row>
    <row r="60" spans="1:60" ht="12.75" customHeight="1" x14ac:dyDescent="0.2">
      <c r="A60" s="14" t="s">
        <v>187</v>
      </c>
      <c r="B60" s="15"/>
      <c r="C60" s="15"/>
      <c r="D60" s="15"/>
      <c r="E60" s="15"/>
      <c r="F60" s="15"/>
      <c r="G60" s="15"/>
      <c r="H60" s="15"/>
      <c r="I60" s="15"/>
      <c r="J60" s="15"/>
      <c r="K60" s="17"/>
      <c r="L60" s="17"/>
      <c r="M60" s="17"/>
      <c r="N60" s="17"/>
      <c r="O60" s="17"/>
      <c r="P60" s="17"/>
      <c r="Q60" s="17"/>
      <c r="R60" s="17"/>
      <c r="S60" s="10" t="s">
        <v>121</v>
      </c>
      <c r="T60" s="10"/>
      <c r="U60" s="10"/>
      <c r="V60" s="10"/>
      <c r="W60" s="10"/>
      <c r="X60" s="10"/>
      <c r="Y60" s="10">
        <v>1</v>
      </c>
      <c r="Z60" s="10"/>
      <c r="AA60" s="10"/>
      <c r="AB60" s="10">
        <v>14</v>
      </c>
      <c r="AC60" s="10"/>
      <c r="AD60" s="10"/>
      <c r="AE60" s="15" t="s">
        <v>188</v>
      </c>
      <c r="AF60" s="15"/>
      <c r="AG60" s="15"/>
      <c r="AH60" s="15"/>
      <c r="AI60" s="15"/>
      <c r="AJ60" s="15"/>
      <c r="AK60" s="15"/>
      <c r="AL60" s="15"/>
      <c r="AM60" s="15"/>
      <c r="AN60" s="15"/>
      <c r="AO60" s="17" t="s">
        <v>189</v>
      </c>
      <c r="AP60" s="17"/>
      <c r="AQ60" s="17"/>
      <c r="AR60" s="17"/>
      <c r="AS60" s="17"/>
      <c r="AT60" s="17"/>
      <c r="AU60" s="17"/>
      <c r="AV60" s="17"/>
      <c r="AW60" s="10" t="s">
        <v>131</v>
      </c>
      <c r="AX60" s="10"/>
      <c r="AY60" s="10"/>
      <c r="AZ60" s="10"/>
      <c r="BA60" s="10"/>
      <c r="BB60" s="10"/>
      <c r="BC60" s="10">
        <v>5</v>
      </c>
      <c r="BD60" s="10"/>
      <c r="BE60" s="10"/>
      <c r="BF60" s="10">
        <v>17</v>
      </c>
      <c r="BG60" s="10"/>
      <c r="BH60" s="11"/>
    </row>
    <row r="61" spans="1:60" ht="12.75" customHeight="1" x14ac:dyDescent="0.2">
      <c r="A61" s="14" t="s">
        <v>190</v>
      </c>
      <c r="B61" s="15"/>
      <c r="C61" s="15"/>
      <c r="D61" s="15"/>
      <c r="E61" s="15"/>
      <c r="F61" s="15"/>
      <c r="G61" s="15"/>
      <c r="H61" s="15"/>
      <c r="I61" s="15"/>
      <c r="J61" s="15"/>
      <c r="K61" s="17"/>
      <c r="L61" s="17"/>
      <c r="M61" s="17"/>
      <c r="N61" s="17"/>
      <c r="O61" s="17"/>
      <c r="P61" s="17"/>
      <c r="Q61" s="17"/>
      <c r="R61" s="17"/>
      <c r="S61" s="10" t="s">
        <v>180</v>
      </c>
      <c r="T61" s="10"/>
      <c r="U61" s="10"/>
      <c r="V61" s="10"/>
      <c r="W61" s="10"/>
      <c r="X61" s="10"/>
      <c r="Y61" s="10">
        <v>5</v>
      </c>
      <c r="Z61" s="10"/>
      <c r="AA61" s="10"/>
      <c r="AB61" s="10">
        <v>14</v>
      </c>
      <c r="AC61" s="10"/>
      <c r="AD61" s="10"/>
      <c r="AE61" s="15" t="s">
        <v>125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7" t="s">
        <v>126</v>
      </c>
      <c r="AP61" s="17"/>
      <c r="AQ61" s="17"/>
      <c r="AR61" s="17"/>
      <c r="AS61" s="17"/>
      <c r="AT61" s="17"/>
      <c r="AU61" s="17"/>
      <c r="AV61" s="17"/>
      <c r="AW61" s="10" t="s">
        <v>127</v>
      </c>
      <c r="AX61" s="10"/>
      <c r="AY61" s="10"/>
      <c r="AZ61" s="10"/>
      <c r="BA61" s="10"/>
      <c r="BB61" s="10"/>
      <c r="BC61" s="10">
        <v>7</v>
      </c>
      <c r="BD61" s="10"/>
      <c r="BE61" s="10"/>
      <c r="BF61" s="10">
        <v>12</v>
      </c>
      <c r="BG61" s="10"/>
      <c r="BH61" s="11"/>
    </row>
    <row r="62" spans="1:60" ht="12.75" customHeight="1" x14ac:dyDescent="0.2">
      <c r="A62" s="14" t="s">
        <v>191</v>
      </c>
      <c r="B62" s="15"/>
      <c r="C62" s="15"/>
      <c r="D62" s="15"/>
      <c r="E62" s="15"/>
      <c r="F62" s="15"/>
      <c r="G62" s="15"/>
      <c r="H62" s="15"/>
      <c r="I62" s="15"/>
      <c r="J62" s="15"/>
      <c r="K62" s="17"/>
      <c r="L62" s="17"/>
      <c r="M62" s="17"/>
      <c r="N62" s="17"/>
      <c r="O62" s="17"/>
      <c r="P62" s="17"/>
      <c r="Q62" s="17"/>
      <c r="R62" s="17"/>
      <c r="S62" s="10" t="s">
        <v>133</v>
      </c>
      <c r="T62" s="10"/>
      <c r="U62" s="10"/>
      <c r="V62" s="10"/>
      <c r="W62" s="10"/>
      <c r="X62" s="10"/>
      <c r="Y62" s="10">
        <v>4</v>
      </c>
      <c r="Z62" s="10"/>
      <c r="AA62" s="10"/>
      <c r="AB62" s="10">
        <v>15</v>
      </c>
      <c r="AC62" s="10"/>
      <c r="AD62" s="10"/>
      <c r="AE62" s="15" t="s">
        <v>125</v>
      </c>
      <c r="AF62" s="15"/>
      <c r="AG62" s="15"/>
      <c r="AH62" s="15"/>
      <c r="AI62" s="15"/>
      <c r="AJ62" s="15"/>
      <c r="AK62" s="15"/>
      <c r="AL62" s="15"/>
      <c r="AM62" s="15"/>
      <c r="AN62" s="15"/>
      <c r="AO62" s="17" t="s">
        <v>129</v>
      </c>
      <c r="AP62" s="17"/>
      <c r="AQ62" s="17"/>
      <c r="AR62" s="17"/>
      <c r="AS62" s="17"/>
      <c r="AT62" s="17"/>
      <c r="AU62" s="17"/>
      <c r="AV62" s="17"/>
      <c r="AW62" s="10" t="s">
        <v>127</v>
      </c>
      <c r="AX62" s="10"/>
      <c r="AY62" s="10"/>
      <c r="AZ62" s="10"/>
      <c r="BA62" s="10"/>
      <c r="BB62" s="10"/>
      <c r="BC62" s="10">
        <v>7</v>
      </c>
      <c r="BD62" s="10"/>
      <c r="BE62" s="10"/>
      <c r="BF62" s="10">
        <v>12</v>
      </c>
      <c r="BG62" s="10"/>
      <c r="BH62" s="11"/>
    </row>
    <row r="63" spans="1:60" ht="12.75" customHeight="1" x14ac:dyDescent="0.2">
      <c r="A63" s="14" t="s">
        <v>192</v>
      </c>
      <c r="B63" s="15"/>
      <c r="C63" s="15"/>
      <c r="D63" s="15"/>
      <c r="E63" s="15"/>
      <c r="F63" s="15"/>
      <c r="G63" s="15"/>
      <c r="H63" s="15"/>
      <c r="I63" s="15"/>
      <c r="J63" s="15"/>
      <c r="K63" s="17"/>
      <c r="L63" s="17"/>
      <c r="M63" s="17"/>
      <c r="N63" s="17"/>
      <c r="O63" s="17"/>
      <c r="P63" s="17"/>
      <c r="Q63" s="17"/>
      <c r="R63" s="17"/>
      <c r="S63" s="10" t="s">
        <v>180</v>
      </c>
      <c r="T63" s="10"/>
      <c r="U63" s="10"/>
      <c r="V63" s="10"/>
      <c r="W63" s="10"/>
      <c r="X63" s="10"/>
      <c r="Y63" s="10">
        <v>3</v>
      </c>
      <c r="Z63" s="10"/>
      <c r="AA63" s="10"/>
      <c r="AB63" s="10">
        <v>12</v>
      </c>
      <c r="AC63" s="10"/>
      <c r="AD63" s="10"/>
      <c r="AE63" s="15" t="s">
        <v>132</v>
      </c>
      <c r="AF63" s="15"/>
      <c r="AG63" s="15"/>
      <c r="AH63" s="15"/>
      <c r="AI63" s="15"/>
      <c r="AJ63" s="15"/>
      <c r="AK63" s="15"/>
      <c r="AL63" s="15"/>
      <c r="AM63" s="15"/>
      <c r="AN63" s="15"/>
      <c r="AO63" s="17" t="s">
        <v>229</v>
      </c>
      <c r="AP63" s="17"/>
      <c r="AQ63" s="17"/>
      <c r="AR63" s="17"/>
      <c r="AS63" s="17"/>
      <c r="AT63" s="17"/>
      <c r="AU63" s="17"/>
      <c r="AV63" s="17"/>
      <c r="AW63" s="10" t="s">
        <v>133</v>
      </c>
      <c r="AX63" s="10"/>
      <c r="AY63" s="10"/>
      <c r="AZ63" s="10"/>
      <c r="BA63" s="10"/>
      <c r="BB63" s="10"/>
      <c r="BC63" s="10">
        <v>2</v>
      </c>
      <c r="BD63" s="10"/>
      <c r="BE63" s="10"/>
      <c r="BF63" s="10">
        <v>13</v>
      </c>
      <c r="BG63" s="10"/>
      <c r="BH63" s="11"/>
    </row>
    <row r="64" spans="1:60" ht="12.75" customHeight="1" x14ac:dyDescent="0.2">
      <c r="A64" s="14" t="s">
        <v>193</v>
      </c>
      <c r="B64" s="15"/>
      <c r="C64" s="15"/>
      <c r="D64" s="15"/>
      <c r="E64" s="15"/>
      <c r="F64" s="15"/>
      <c r="G64" s="15"/>
      <c r="H64" s="15"/>
      <c r="I64" s="15"/>
      <c r="J64" s="15"/>
      <c r="K64" s="17"/>
      <c r="L64" s="17"/>
      <c r="M64" s="17"/>
      <c r="N64" s="17"/>
      <c r="O64" s="17"/>
      <c r="P64" s="17"/>
      <c r="Q64" s="17"/>
      <c r="R64" s="17"/>
      <c r="S64" s="10" t="s">
        <v>121</v>
      </c>
      <c r="T64" s="10"/>
      <c r="U64" s="10"/>
      <c r="V64" s="10"/>
      <c r="W64" s="10"/>
      <c r="X64" s="10"/>
      <c r="Y64" s="10">
        <v>4</v>
      </c>
      <c r="Z64" s="10"/>
      <c r="AA64" s="10"/>
      <c r="AB64" s="10">
        <v>17</v>
      </c>
      <c r="AC64" s="10"/>
      <c r="AD64" s="10"/>
      <c r="AE64" s="15" t="s">
        <v>135</v>
      </c>
      <c r="AF64" s="15"/>
      <c r="AG64" s="15"/>
      <c r="AH64" s="15"/>
      <c r="AI64" s="15"/>
      <c r="AJ64" s="15"/>
      <c r="AK64" s="15"/>
      <c r="AL64" s="15"/>
      <c r="AM64" s="15"/>
      <c r="AN64" s="15"/>
      <c r="AO64" s="17" t="s">
        <v>136</v>
      </c>
      <c r="AP64" s="17"/>
      <c r="AQ64" s="17"/>
      <c r="AR64" s="17"/>
      <c r="AS64" s="17"/>
      <c r="AT64" s="17"/>
      <c r="AU64" s="17"/>
      <c r="AV64" s="17"/>
      <c r="AW64" s="10" t="s">
        <v>134</v>
      </c>
      <c r="AX64" s="10"/>
      <c r="AY64" s="10"/>
      <c r="AZ64" s="10"/>
      <c r="BA64" s="10"/>
      <c r="BB64" s="10"/>
      <c r="BC64" s="10">
        <v>4</v>
      </c>
      <c r="BD64" s="10"/>
      <c r="BE64" s="10"/>
      <c r="BF64" s="10">
        <v>12</v>
      </c>
      <c r="BG64" s="10"/>
      <c r="BH64" s="11"/>
    </row>
    <row r="65" spans="1:60" ht="12.75" customHeight="1" x14ac:dyDescent="0.2">
      <c r="A65" s="14" t="s">
        <v>194</v>
      </c>
      <c r="B65" s="15"/>
      <c r="C65" s="15"/>
      <c r="D65" s="15"/>
      <c r="E65" s="15"/>
      <c r="F65" s="15"/>
      <c r="G65" s="15"/>
      <c r="H65" s="15"/>
      <c r="I65" s="15"/>
      <c r="J65" s="15"/>
      <c r="K65" s="17"/>
      <c r="L65" s="17"/>
      <c r="M65" s="17"/>
      <c r="N65" s="17"/>
      <c r="O65" s="17"/>
      <c r="P65" s="17"/>
      <c r="Q65" s="17"/>
      <c r="R65" s="17"/>
      <c r="S65" s="10" t="s">
        <v>195</v>
      </c>
      <c r="T65" s="10"/>
      <c r="U65" s="10"/>
      <c r="V65" s="10"/>
      <c r="W65" s="10"/>
      <c r="X65" s="10"/>
      <c r="Y65" s="10">
        <v>10</v>
      </c>
      <c r="Z65" s="10"/>
      <c r="AA65" s="10"/>
      <c r="AB65" s="10">
        <v>17</v>
      </c>
      <c r="AC65" s="10"/>
      <c r="AD65" s="10"/>
      <c r="AE65" s="15" t="s">
        <v>139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7" t="s">
        <v>140</v>
      </c>
      <c r="AP65" s="17"/>
      <c r="AQ65" s="17"/>
      <c r="AR65" s="17"/>
      <c r="AS65" s="17"/>
      <c r="AT65" s="17"/>
      <c r="AU65" s="17"/>
      <c r="AV65" s="17"/>
      <c r="AW65" s="10" t="s">
        <v>131</v>
      </c>
      <c r="AX65" s="10"/>
      <c r="AY65" s="10"/>
      <c r="AZ65" s="10"/>
      <c r="BA65" s="10"/>
      <c r="BB65" s="10"/>
      <c r="BC65" s="10">
        <v>4</v>
      </c>
      <c r="BD65" s="10"/>
      <c r="BE65" s="10"/>
      <c r="BF65" s="10">
        <v>16</v>
      </c>
      <c r="BG65" s="10"/>
      <c r="BH65" s="11"/>
    </row>
    <row r="66" spans="1:60" ht="12.75" customHeight="1" x14ac:dyDescent="0.2">
      <c r="A66" s="14" t="s">
        <v>196</v>
      </c>
      <c r="B66" s="15"/>
      <c r="C66" s="15"/>
      <c r="D66" s="15"/>
      <c r="E66" s="15"/>
      <c r="F66" s="15"/>
      <c r="G66" s="15"/>
      <c r="H66" s="15"/>
      <c r="I66" s="15"/>
      <c r="J66" s="15"/>
      <c r="K66" s="17"/>
      <c r="L66" s="17"/>
      <c r="M66" s="17"/>
      <c r="N66" s="17"/>
      <c r="O66" s="17"/>
      <c r="P66" s="17"/>
      <c r="Q66" s="17"/>
      <c r="R66" s="17"/>
      <c r="S66" s="10" t="s">
        <v>133</v>
      </c>
      <c r="T66" s="10"/>
      <c r="U66" s="10"/>
      <c r="V66" s="10"/>
      <c r="W66" s="10"/>
      <c r="X66" s="10"/>
      <c r="Y66" s="10">
        <v>3</v>
      </c>
      <c r="Z66" s="10"/>
      <c r="AA66" s="10"/>
      <c r="AB66" s="10">
        <v>14</v>
      </c>
      <c r="AC66" s="10"/>
      <c r="AD66" s="10"/>
      <c r="AE66" s="15" t="s">
        <v>141</v>
      </c>
      <c r="AF66" s="15"/>
      <c r="AG66" s="15"/>
      <c r="AH66" s="15"/>
      <c r="AI66" s="15"/>
      <c r="AJ66" s="15"/>
      <c r="AK66" s="15"/>
      <c r="AL66" s="15"/>
      <c r="AM66" s="15"/>
      <c r="AN66" s="15"/>
      <c r="AO66" s="16" t="s">
        <v>246</v>
      </c>
      <c r="AP66" s="17"/>
      <c r="AQ66" s="17"/>
      <c r="AR66" s="17"/>
      <c r="AS66" s="17"/>
      <c r="AT66" s="17"/>
      <c r="AU66" s="17"/>
      <c r="AV66" s="17"/>
      <c r="AW66" s="10" t="s">
        <v>130</v>
      </c>
      <c r="AX66" s="10"/>
      <c r="AY66" s="10"/>
      <c r="AZ66" s="10"/>
      <c r="BA66" s="10"/>
      <c r="BB66" s="10"/>
      <c r="BC66" s="10">
        <v>6</v>
      </c>
      <c r="BD66" s="10"/>
      <c r="BE66" s="10"/>
      <c r="BF66" s="10">
        <v>16</v>
      </c>
      <c r="BG66" s="10"/>
      <c r="BH66" s="11"/>
    </row>
    <row r="67" spans="1:60" ht="12.75" customHeight="1" x14ac:dyDescent="0.2">
      <c r="A67" s="14" t="s">
        <v>197</v>
      </c>
      <c r="B67" s="15"/>
      <c r="C67" s="15"/>
      <c r="D67" s="15"/>
      <c r="E67" s="15"/>
      <c r="F67" s="15"/>
      <c r="G67" s="15"/>
      <c r="H67" s="15"/>
      <c r="I67" s="15"/>
      <c r="J67" s="15"/>
      <c r="K67" s="17"/>
      <c r="L67" s="17"/>
      <c r="M67" s="17"/>
      <c r="N67" s="17"/>
      <c r="O67" s="17"/>
      <c r="P67" s="17"/>
      <c r="Q67" s="17"/>
      <c r="R67" s="17"/>
      <c r="S67" s="10" t="s">
        <v>198</v>
      </c>
      <c r="T67" s="10"/>
      <c r="U67" s="10"/>
      <c r="V67" s="10"/>
      <c r="W67" s="10"/>
      <c r="X67" s="10"/>
      <c r="Y67" s="10">
        <v>5</v>
      </c>
      <c r="Z67" s="10"/>
      <c r="AA67" s="10"/>
      <c r="AB67" s="10">
        <v>17</v>
      </c>
      <c r="AC67" s="10"/>
      <c r="AD67" s="10"/>
      <c r="AE67" s="15" t="s">
        <v>142</v>
      </c>
      <c r="AF67" s="15"/>
      <c r="AG67" s="15"/>
      <c r="AH67" s="15"/>
      <c r="AI67" s="15"/>
      <c r="AJ67" s="15"/>
      <c r="AK67" s="15"/>
      <c r="AL67" s="15"/>
      <c r="AM67" s="15"/>
      <c r="AN67" s="15"/>
      <c r="AO67" s="17" t="s">
        <v>143</v>
      </c>
      <c r="AP67" s="17"/>
      <c r="AQ67" s="17"/>
      <c r="AR67" s="17"/>
      <c r="AS67" s="17"/>
      <c r="AT67" s="17"/>
      <c r="AU67" s="17"/>
      <c r="AV67" s="17"/>
      <c r="AW67" s="10" t="s">
        <v>131</v>
      </c>
      <c r="AX67" s="10"/>
      <c r="AY67" s="10"/>
      <c r="AZ67" s="10"/>
      <c r="BA67" s="10"/>
      <c r="BB67" s="10"/>
      <c r="BC67" s="10">
        <v>3</v>
      </c>
      <c r="BD67" s="10"/>
      <c r="BE67" s="10"/>
      <c r="BF67" s="10">
        <v>15</v>
      </c>
      <c r="BG67" s="10"/>
      <c r="BH67" s="11"/>
    </row>
    <row r="68" spans="1:60" ht="12.75" customHeight="1" x14ac:dyDescent="0.2">
      <c r="A68" s="14" t="s">
        <v>137</v>
      </c>
      <c r="B68" s="15"/>
      <c r="C68" s="15"/>
      <c r="D68" s="15"/>
      <c r="E68" s="15"/>
      <c r="F68" s="15"/>
      <c r="G68" s="15"/>
      <c r="H68" s="15"/>
      <c r="I68" s="15"/>
      <c r="J68" s="15"/>
      <c r="K68" s="17"/>
      <c r="L68" s="17"/>
      <c r="M68" s="17"/>
      <c r="N68" s="17"/>
      <c r="O68" s="17"/>
      <c r="P68" s="17"/>
      <c r="Q68" s="17"/>
      <c r="R68" s="17"/>
      <c r="S68" s="10" t="s">
        <v>138</v>
      </c>
      <c r="T68" s="10"/>
      <c r="U68" s="10"/>
      <c r="V68" s="10"/>
      <c r="W68" s="10"/>
      <c r="X68" s="10"/>
      <c r="Y68" s="10">
        <v>4</v>
      </c>
      <c r="Z68" s="10"/>
      <c r="AA68" s="10"/>
      <c r="AB68" s="10">
        <v>11</v>
      </c>
      <c r="AC68" s="10"/>
      <c r="AD68" s="10"/>
      <c r="AE68" s="15" t="s">
        <v>199</v>
      </c>
      <c r="AF68" s="15"/>
      <c r="AG68" s="15"/>
      <c r="AH68" s="15"/>
      <c r="AI68" s="15"/>
      <c r="AJ68" s="15"/>
      <c r="AK68" s="15"/>
      <c r="AL68" s="15"/>
      <c r="AM68" s="15"/>
      <c r="AN68" s="15"/>
      <c r="AO68" s="17" t="s">
        <v>200</v>
      </c>
      <c r="AP68" s="17"/>
      <c r="AQ68" s="17"/>
      <c r="AR68" s="17"/>
      <c r="AS68" s="17"/>
      <c r="AT68" s="17"/>
      <c r="AU68" s="17"/>
      <c r="AV68" s="17"/>
      <c r="AW68" s="10" t="s">
        <v>131</v>
      </c>
      <c r="AX68" s="10"/>
      <c r="AY68" s="10"/>
      <c r="AZ68" s="10"/>
      <c r="BA68" s="10"/>
      <c r="BB68" s="10"/>
      <c r="BC68" s="10">
        <v>6</v>
      </c>
      <c r="BD68" s="10"/>
      <c r="BE68" s="10"/>
      <c r="BF68" s="10">
        <v>18</v>
      </c>
      <c r="BG68" s="10"/>
      <c r="BH68" s="11"/>
    </row>
    <row r="69" spans="1:60" ht="12.75" customHeight="1" x14ac:dyDescent="0.2">
      <c r="A69" s="14" t="s">
        <v>201</v>
      </c>
      <c r="B69" s="15"/>
      <c r="C69" s="15"/>
      <c r="D69" s="15"/>
      <c r="E69" s="15"/>
      <c r="F69" s="15"/>
      <c r="G69" s="15"/>
      <c r="H69" s="15"/>
      <c r="I69" s="15"/>
      <c r="J69" s="15"/>
      <c r="K69" s="17"/>
      <c r="L69" s="17"/>
      <c r="M69" s="17"/>
      <c r="N69" s="17"/>
      <c r="O69" s="17"/>
      <c r="P69" s="17"/>
      <c r="Q69" s="17"/>
      <c r="R69" s="17"/>
      <c r="S69" s="10" t="s">
        <v>202</v>
      </c>
      <c r="T69" s="10"/>
      <c r="U69" s="10"/>
      <c r="V69" s="10"/>
      <c r="W69" s="10"/>
      <c r="X69" s="10"/>
      <c r="Y69" s="10">
        <v>7</v>
      </c>
      <c r="Z69" s="10"/>
      <c r="AA69" s="10"/>
      <c r="AB69" s="10">
        <v>17</v>
      </c>
      <c r="AC69" s="10"/>
      <c r="AD69" s="10"/>
      <c r="AE69" s="15" t="s">
        <v>203</v>
      </c>
      <c r="AF69" s="15"/>
      <c r="AG69" s="15"/>
      <c r="AH69" s="15"/>
      <c r="AI69" s="15"/>
      <c r="AJ69" s="15"/>
      <c r="AK69" s="15"/>
      <c r="AL69" s="15"/>
      <c r="AM69" s="15"/>
      <c r="AN69" s="15"/>
      <c r="AO69" s="17" t="s">
        <v>204</v>
      </c>
      <c r="AP69" s="17"/>
      <c r="AQ69" s="17"/>
      <c r="AR69" s="17"/>
      <c r="AS69" s="17"/>
      <c r="AT69" s="17"/>
      <c r="AU69" s="17"/>
      <c r="AV69" s="17"/>
      <c r="AW69" s="10" t="s">
        <v>131</v>
      </c>
      <c r="AX69" s="10"/>
      <c r="AY69" s="10"/>
      <c r="AZ69" s="10"/>
      <c r="BA69" s="10"/>
      <c r="BB69" s="10"/>
      <c r="BC69" s="10">
        <v>5</v>
      </c>
      <c r="BD69" s="10"/>
      <c r="BE69" s="10"/>
      <c r="BF69" s="10">
        <v>17</v>
      </c>
      <c r="BG69" s="10"/>
      <c r="BH69" s="11"/>
    </row>
    <row r="70" spans="1:60" ht="12.75" customHeight="1" thickBot="1" x14ac:dyDescent="0.25">
      <c r="A70" s="19" t="s">
        <v>205</v>
      </c>
      <c r="B70" s="20"/>
      <c r="C70" s="20"/>
      <c r="D70" s="20"/>
      <c r="E70" s="20"/>
      <c r="F70" s="20"/>
      <c r="G70" s="20"/>
      <c r="H70" s="20"/>
      <c r="I70" s="20"/>
      <c r="J70" s="20"/>
      <c r="K70" s="58"/>
      <c r="L70" s="58"/>
      <c r="M70" s="58"/>
      <c r="N70" s="58"/>
      <c r="O70" s="58"/>
      <c r="P70" s="58"/>
      <c r="Q70" s="58"/>
      <c r="R70" s="58"/>
      <c r="S70" s="55" t="s">
        <v>206</v>
      </c>
      <c r="T70" s="55"/>
      <c r="U70" s="55"/>
      <c r="V70" s="55"/>
      <c r="W70" s="55"/>
      <c r="X70" s="55"/>
      <c r="Y70" s="55">
        <v>7</v>
      </c>
      <c r="Z70" s="55"/>
      <c r="AA70" s="55"/>
      <c r="AB70" s="55">
        <v>16</v>
      </c>
      <c r="AC70" s="55"/>
      <c r="AD70" s="55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58"/>
      <c r="AP70" s="58"/>
      <c r="AQ70" s="58"/>
      <c r="AR70" s="58"/>
      <c r="AS70" s="58"/>
      <c r="AT70" s="58"/>
      <c r="AU70" s="58"/>
      <c r="AV70" s="58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6"/>
    </row>
    <row r="71" spans="1:60" ht="9.9499999999999993" customHeight="1" thickBo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</row>
    <row r="72" spans="1:60" ht="15" x14ac:dyDescent="0.2">
      <c r="A72" s="32" t="s">
        <v>89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59" t="s">
        <v>90</v>
      </c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49">
        <f>SUM(M74:O76,AB74:AD76,AQ74:AS76,BF74:BH76)</f>
        <v>3</v>
      </c>
      <c r="BG72" s="49"/>
      <c r="BH72" s="50"/>
    </row>
    <row r="73" spans="1:60" x14ac:dyDescent="0.2">
      <c r="A73" s="60" t="s">
        <v>91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 t="s">
        <v>92</v>
      </c>
      <c r="N73" s="61"/>
      <c r="O73" s="61"/>
      <c r="P73" s="61" t="s">
        <v>91</v>
      </c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 t="s">
        <v>92</v>
      </c>
      <c r="AC73" s="61"/>
      <c r="AD73" s="61"/>
      <c r="AE73" s="61" t="s">
        <v>91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 t="s">
        <v>92</v>
      </c>
      <c r="AR73" s="61"/>
      <c r="AS73" s="61"/>
      <c r="AT73" s="61" t="s">
        <v>91</v>
      </c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 t="s">
        <v>92</v>
      </c>
      <c r="BG73" s="61"/>
      <c r="BH73" s="62"/>
    </row>
    <row r="74" spans="1:60" ht="12.75" customHeight="1" x14ac:dyDescent="0.2">
      <c r="A74" s="63" t="s">
        <v>114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51">
        <v>0</v>
      </c>
      <c r="N74" s="51"/>
      <c r="O74" s="51"/>
      <c r="P74" s="64" t="s">
        <v>145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51">
        <v>1</v>
      </c>
      <c r="AC74" s="51"/>
      <c r="AD74" s="51"/>
      <c r="AE74" s="64" t="s">
        <v>144</v>
      </c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51">
        <v>1</v>
      </c>
      <c r="AR74" s="51"/>
      <c r="AS74" s="51"/>
      <c r="AT74" s="64" t="s">
        <v>110</v>
      </c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51">
        <v>1</v>
      </c>
      <c r="BG74" s="51"/>
      <c r="BH74" s="54"/>
    </row>
    <row r="75" spans="1:60" ht="12.75" customHeight="1" x14ac:dyDescent="0.2">
      <c r="A75" s="63" t="s">
        <v>221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51">
        <v>0</v>
      </c>
      <c r="N75" s="51"/>
      <c r="O75" s="51"/>
      <c r="P75" s="64" t="s">
        <v>146</v>
      </c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51">
        <v>0</v>
      </c>
      <c r="AC75" s="51"/>
      <c r="AD75" s="51"/>
      <c r="AE75" s="64" t="s">
        <v>260</v>
      </c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51">
        <v>0</v>
      </c>
      <c r="AR75" s="51"/>
      <c r="AS75" s="51"/>
      <c r="AT75" s="64" t="s">
        <v>262</v>
      </c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51">
        <v>0</v>
      </c>
      <c r="BG75" s="51"/>
      <c r="BH75" s="54"/>
    </row>
    <row r="76" spans="1:60" ht="13.5" customHeight="1" thickBot="1" x14ac:dyDescent="0.25">
      <c r="A76" s="65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5"/>
      <c r="N76" s="55"/>
      <c r="O76" s="55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5"/>
      <c r="AC76" s="55"/>
      <c r="AD76" s="55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5"/>
      <c r="AR76" s="55"/>
      <c r="AS76" s="55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5"/>
      <c r="BG76" s="55"/>
      <c r="BH76" s="56"/>
    </row>
    <row r="77" spans="1:60" s="1" customFormat="1" ht="9.9499999999999993" customHeight="1" thickBo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</row>
    <row r="78" spans="1:60" ht="15" x14ac:dyDescent="0.2">
      <c r="A78" s="32" t="s">
        <v>93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59" t="s">
        <v>90</v>
      </c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49">
        <f>SUM(M80:O81,AB80:AD81,AQ80:AS81,BF80:BH81)</f>
        <v>39</v>
      </c>
      <c r="BG78" s="49"/>
      <c r="BH78" s="50"/>
    </row>
    <row r="79" spans="1:60" x14ac:dyDescent="0.2">
      <c r="A79" s="60" t="s">
        <v>91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 t="s">
        <v>92</v>
      </c>
      <c r="N79" s="61"/>
      <c r="O79" s="61"/>
      <c r="P79" s="61" t="s">
        <v>91</v>
      </c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 t="s">
        <v>92</v>
      </c>
      <c r="AC79" s="61"/>
      <c r="AD79" s="61"/>
      <c r="AE79" s="61" t="s">
        <v>91</v>
      </c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 t="s">
        <v>92</v>
      </c>
      <c r="AR79" s="61"/>
      <c r="AS79" s="61"/>
      <c r="AT79" s="61" t="s">
        <v>91</v>
      </c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 t="s">
        <v>92</v>
      </c>
      <c r="BG79" s="61"/>
      <c r="BH79" s="62"/>
    </row>
    <row r="80" spans="1:60" x14ac:dyDescent="0.2">
      <c r="A80" s="63" t="s">
        <v>210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51">
        <v>24</v>
      </c>
      <c r="N80" s="51"/>
      <c r="O80" s="51"/>
      <c r="P80" s="64" t="s">
        <v>240</v>
      </c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51">
        <v>6</v>
      </c>
      <c r="AC80" s="51"/>
      <c r="AD80" s="51"/>
      <c r="AE80" s="64" t="s">
        <v>241</v>
      </c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51">
        <v>5</v>
      </c>
      <c r="AR80" s="51"/>
      <c r="AS80" s="51"/>
      <c r="AT80" s="64" t="s">
        <v>242</v>
      </c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51">
        <v>2</v>
      </c>
      <c r="BG80" s="51"/>
      <c r="BH80" s="54"/>
    </row>
    <row r="81" spans="1:60" ht="13.5" thickBot="1" x14ac:dyDescent="0.25">
      <c r="A81" s="65" t="s">
        <v>242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5">
        <v>2</v>
      </c>
      <c r="N81" s="55"/>
      <c r="O81" s="55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5"/>
      <c r="AC81" s="55"/>
      <c r="AD81" s="55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5"/>
      <c r="AR81" s="55"/>
      <c r="AS81" s="55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5"/>
      <c r="BG81" s="55"/>
      <c r="BH81" s="56"/>
    </row>
    <row r="82" spans="1:60" s="1" customFormat="1" ht="9.9499999999999993" customHeight="1" thickBo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</row>
    <row r="83" spans="1:60" ht="15" x14ac:dyDescent="0.2">
      <c r="A83" s="32" t="s">
        <v>94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59" t="s">
        <v>90</v>
      </c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49">
        <f>IF(SUM(M85:O86,AB85:AD86,AQ85:AS86,BF85:BH86)&gt;8,"!!",MIN(4,(SUM(M85:O86,AB85:AD86,AQ85:AS86,BF85:BH86))))</f>
        <v>4</v>
      </c>
      <c r="BG83" s="49"/>
      <c r="BH83" s="50"/>
    </row>
    <row r="84" spans="1:60" x14ac:dyDescent="0.2">
      <c r="A84" s="60" t="s">
        <v>95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 t="s">
        <v>92</v>
      </c>
      <c r="N84" s="61"/>
      <c r="O84" s="61"/>
      <c r="P84" s="61" t="s">
        <v>95</v>
      </c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 t="s">
        <v>92</v>
      </c>
      <c r="AC84" s="61"/>
      <c r="AD84" s="61"/>
      <c r="AE84" s="61" t="s">
        <v>95</v>
      </c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 t="s">
        <v>92</v>
      </c>
      <c r="AR84" s="61"/>
      <c r="AS84" s="61"/>
      <c r="AT84" s="61" t="s">
        <v>95</v>
      </c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 t="s">
        <v>92</v>
      </c>
      <c r="BG84" s="61"/>
      <c r="BH84" s="62"/>
    </row>
    <row r="85" spans="1:60" ht="12.75" customHeight="1" x14ac:dyDescent="0.2">
      <c r="A85" s="63" t="s">
        <v>149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51">
        <v>1</v>
      </c>
      <c r="N85" s="51"/>
      <c r="O85" s="51"/>
      <c r="P85" s="64" t="s">
        <v>149</v>
      </c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51">
        <v>1</v>
      </c>
      <c r="AC85" s="51"/>
      <c r="AD85" s="51"/>
      <c r="AE85" s="64" t="s">
        <v>213</v>
      </c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51">
        <v>1</v>
      </c>
      <c r="AR85" s="51"/>
      <c r="AS85" s="51"/>
      <c r="AT85" s="64" t="s">
        <v>213</v>
      </c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51">
        <v>1</v>
      </c>
      <c r="BG85" s="51"/>
      <c r="BH85" s="54"/>
    </row>
    <row r="86" spans="1:60" ht="12.75" customHeight="1" thickBot="1" x14ac:dyDescent="0.25">
      <c r="A86" s="9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1"/>
      <c r="M86" s="66"/>
      <c r="N86" s="67"/>
      <c r="O86" s="68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1"/>
      <c r="AB86" s="66"/>
      <c r="AC86" s="67"/>
      <c r="AD86" s="68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1"/>
      <c r="AQ86" s="66"/>
      <c r="AR86" s="67"/>
      <c r="AS86" s="68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1"/>
      <c r="BF86" s="66"/>
      <c r="BG86" s="67"/>
      <c r="BH86" s="89"/>
    </row>
    <row r="87" spans="1:60" s="1" customFormat="1" ht="9.9499999999999993" customHeight="1" thickBo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</row>
    <row r="88" spans="1:60" ht="15" x14ac:dyDescent="0.2">
      <c r="A88" s="32" t="s">
        <v>96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59" t="s">
        <v>90</v>
      </c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49">
        <f>SUM(M90,AB90,AQ90,BF90)</f>
        <v>2</v>
      </c>
      <c r="BG88" s="49"/>
      <c r="BH88" s="50"/>
    </row>
    <row r="89" spans="1:60" x14ac:dyDescent="0.2">
      <c r="A89" s="60" t="s">
        <v>97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 t="s">
        <v>92</v>
      </c>
      <c r="N89" s="61"/>
      <c r="O89" s="61"/>
      <c r="P89" s="61" t="s">
        <v>97</v>
      </c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 t="s">
        <v>92</v>
      </c>
      <c r="AC89" s="61"/>
      <c r="AD89" s="61"/>
      <c r="AE89" s="61" t="s">
        <v>97</v>
      </c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 t="s">
        <v>92</v>
      </c>
      <c r="AR89" s="61"/>
      <c r="AS89" s="61"/>
      <c r="AT89" s="61" t="s">
        <v>97</v>
      </c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 t="s">
        <v>92</v>
      </c>
      <c r="BG89" s="61"/>
      <c r="BH89" s="62"/>
    </row>
    <row r="90" spans="1:60" ht="13.5" thickBot="1" x14ac:dyDescent="0.25">
      <c r="A90" s="65" t="s">
        <v>214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5">
        <v>1</v>
      </c>
      <c r="N90" s="55"/>
      <c r="O90" s="55"/>
      <c r="P90" s="58" t="s">
        <v>230</v>
      </c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5">
        <v>1</v>
      </c>
      <c r="AC90" s="55"/>
      <c r="AD90" s="55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5"/>
      <c r="AR90" s="55"/>
      <c r="AS90" s="55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5"/>
      <c r="BG90" s="55"/>
      <c r="BH90" s="56"/>
    </row>
    <row r="91" spans="1:60" s="1" customFormat="1" ht="9.9499999999999993" customHeight="1" thickBo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</row>
    <row r="92" spans="1:60" ht="15" x14ac:dyDescent="0.2">
      <c r="A92" s="32" t="s">
        <v>98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59" t="s">
        <v>90</v>
      </c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49">
        <f>IF(SUM(M94:O97,AB94:AD97,AQ94:AS97,BF94:BH97)&gt;30,"!!",MIN(20,(SUM(M94:O97,AB94:AD97,AQ94:AS97,BF94:BH97))))</f>
        <v>20</v>
      </c>
      <c r="BG92" s="49"/>
      <c r="BH92" s="50"/>
    </row>
    <row r="93" spans="1:60" x14ac:dyDescent="0.2">
      <c r="A93" s="60" t="s">
        <v>91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 t="s">
        <v>92</v>
      </c>
      <c r="N93" s="61"/>
      <c r="O93" s="61"/>
      <c r="P93" s="61" t="s">
        <v>91</v>
      </c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 t="s">
        <v>92</v>
      </c>
      <c r="AC93" s="61"/>
      <c r="AD93" s="61"/>
      <c r="AE93" s="61" t="s">
        <v>91</v>
      </c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 t="s">
        <v>92</v>
      </c>
      <c r="AR93" s="61"/>
      <c r="AS93" s="61"/>
      <c r="AT93" s="61" t="s">
        <v>91</v>
      </c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 t="s">
        <v>92</v>
      </c>
      <c r="BG93" s="61"/>
      <c r="BH93" s="62"/>
    </row>
    <row r="94" spans="1:60" ht="12.75" customHeight="1" x14ac:dyDescent="0.2">
      <c r="A94" s="63" t="s">
        <v>152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51">
        <v>1</v>
      </c>
      <c r="N94" s="51"/>
      <c r="O94" s="74"/>
      <c r="P94" s="64" t="s">
        <v>108</v>
      </c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51">
        <v>10</v>
      </c>
      <c r="AC94" s="51"/>
      <c r="AD94" s="51"/>
      <c r="AE94" s="85" t="s">
        <v>111</v>
      </c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73"/>
      <c r="AQ94" s="74">
        <v>5</v>
      </c>
      <c r="AR94" s="87"/>
      <c r="AS94" s="88"/>
      <c r="AT94" s="64" t="s">
        <v>109</v>
      </c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51">
        <v>2</v>
      </c>
      <c r="BG94" s="51"/>
      <c r="BH94" s="54"/>
    </row>
    <row r="95" spans="1:60" ht="12.75" customHeight="1" x14ac:dyDescent="0.2">
      <c r="A95" s="63" t="s">
        <v>153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51">
        <v>7</v>
      </c>
      <c r="N95" s="51"/>
      <c r="O95" s="51"/>
      <c r="P95" s="72" t="s">
        <v>222</v>
      </c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51">
        <v>2</v>
      </c>
      <c r="AC95" s="51"/>
      <c r="AD95" s="51"/>
      <c r="AE95" s="73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51"/>
      <c r="AR95" s="51"/>
      <c r="AS95" s="51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51"/>
      <c r="BG95" s="51"/>
      <c r="BH95" s="54"/>
    </row>
    <row r="96" spans="1:60" ht="12.75" customHeight="1" x14ac:dyDescent="0.2">
      <c r="A96" s="63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51"/>
      <c r="N96" s="51"/>
      <c r="O96" s="51"/>
      <c r="P96" s="73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51"/>
      <c r="AC96" s="51"/>
      <c r="AD96" s="51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51"/>
      <c r="AR96" s="51"/>
      <c r="AS96" s="51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51"/>
      <c r="BG96" s="51"/>
      <c r="BH96" s="54"/>
    </row>
    <row r="97" spans="1:60" ht="13.5" thickBot="1" x14ac:dyDescent="0.25">
      <c r="A97" s="9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1"/>
      <c r="M97" s="55"/>
      <c r="N97" s="55"/>
      <c r="O97" s="55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5"/>
      <c r="AC97" s="55"/>
      <c r="AD97" s="55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5"/>
      <c r="AR97" s="55"/>
      <c r="AS97" s="55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5"/>
      <c r="BG97" s="55"/>
      <c r="BH97" s="56"/>
    </row>
    <row r="98" spans="1:60" s="1" customFormat="1" ht="9.9499999999999993" customHeight="1" thickBo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ht="15" customHeight="1" x14ac:dyDescent="0.2">
      <c r="A99" s="32" t="s">
        <v>99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59" t="s">
        <v>90</v>
      </c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49">
        <f>IF(SUM(BF101:BH102)&gt;4,"!!",(ROUND(MIN(2,(SUM(BF101:BH102))),0)))</f>
        <v>0</v>
      </c>
      <c r="BG99" s="49"/>
      <c r="BH99" s="50"/>
    </row>
    <row r="100" spans="1:60" ht="15" customHeight="1" x14ac:dyDescent="0.2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61" t="s">
        <v>100</v>
      </c>
      <c r="N100" s="61"/>
      <c r="O100" s="61"/>
      <c r="P100" s="61"/>
      <c r="Q100" s="61"/>
      <c r="R100" s="61"/>
      <c r="S100" s="61"/>
      <c r="T100" s="61"/>
      <c r="U100" s="61"/>
      <c r="V100" s="61" t="s">
        <v>101</v>
      </c>
      <c r="W100" s="61"/>
      <c r="X100" s="61"/>
      <c r="Y100" s="61"/>
      <c r="Z100" s="61"/>
      <c r="AA100" s="61"/>
      <c r="AB100" s="61"/>
      <c r="AC100" s="61"/>
      <c r="AD100" s="61" t="s">
        <v>102</v>
      </c>
      <c r="AE100" s="61"/>
      <c r="AF100" s="61"/>
      <c r="AG100" s="61"/>
      <c r="AH100" s="61"/>
      <c r="AI100" s="61"/>
      <c r="AJ100" s="61"/>
      <c r="AK100" s="61"/>
      <c r="AL100" s="61" t="s">
        <v>103</v>
      </c>
      <c r="AM100" s="61"/>
      <c r="AN100" s="61"/>
      <c r="AO100" s="61"/>
      <c r="AP100" s="61"/>
      <c r="AQ100" s="61"/>
      <c r="AR100" s="61"/>
      <c r="AS100" s="61"/>
      <c r="AT100" s="61" t="s">
        <v>104</v>
      </c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 t="s">
        <v>92</v>
      </c>
      <c r="BG100" s="61"/>
      <c r="BH100" s="62"/>
    </row>
    <row r="101" spans="1:60" ht="12.75" customHeight="1" x14ac:dyDescent="0.2">
      <c r="A101" s="75" t="s">
        <v>105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7">
        <v>5</v>
      </c>
      <c r="N101" s="77"/>
      <c r="O101" s="77"/>
      <c r="P101" s="77"/>
      <c r="Q101" s="77"/>
      <c r="R101" s="77"/>
      <c r="S101" s="77"/>
      <c r="T101" s="77"/>
      <c r="U101" s="77"/>
      <c r="V101" s="77">
        <v>5</v>
      </c>
      <c r="W101" s="77"/>
      <c r="X101" s="77"/>
      <c r="Y101" s="77"/>
      <c r="Z101" s="77"/>
      <c r="AA101" s="77"/>
      <c r="AB101" s="77"/>
      <c r="AC101" s="77"/>
      <c r="AD101" s="77">
        <v>14</v>
      </c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9">
        <f>(M101*100)+(V101*10)+(AD101)+(AL101/10)</f>
        <v>564</v>
      </c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83">
        <f>SUM(M101:AS101)/100</f>
        <v>0.24</v>
      </c>
      <c r="BG101" s="83"/>
      <c r="BH101" s="84"/>
    </row>
    <row r="102" spans="1:60" ht="12.75" customHeight="1" x14ac:dyDescent="0.2">
      <c r="A102" s="75" t="s">
        <v>106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7"/>
      <c r="N102" s="77"/>
      <c r="O102" s="77"/>
      <c r="P102" s="77"/>
      <c r="Q102" s="77"/>
      <c r="R102" s="77"/>
      <c r="S102" s="77"/>
      <c r="T102" s="77"/>
      <c r="U102" s="77"/>
      <c r="V102" s="77">
        <v>1</v>
      </c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8" t="s">
        <v>88</v>
      </c>
      <c r="AM102" s="78"/>
      <c r="AN102" s="78"/>
      <c r="AO102" s="78"/>
      <c r="AP102" s="78"/>
      <c r="AQ102" s="78"/>
      <c r="AR102" s="78"/>
      <c r="AS102" s="78"/>
      <c r="AT102" s="79">
        <f>(M102*5000)+(V102*500)+(AD102*50)</f>
        <v>500</v>
      </c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83">
        <f>SUM(M102:AS102)/4</f>
        <v>0.25</v>
      </c>
      <c r="BG102" s="83"/>
      <c r="BH102" s="84"/>
    </row>
    <row r="103" spans="1:60" ht="13.5" customHeight="1" thickBot="1" x14ac:dyDescent="0.25">
      <c r="A103" s="98" t="s">
        <v>104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100">
        <f>(M101*100)+(M102*5000)</f>
        <v>500</v>
      </c>
      <c r="N103" s="100"/>
      <c r="O103" s="100"/>
      <c r="P103" s="100"/>
      <c r="Q103" s="100"/>
      <c r="R103" s="100"/>
      <c r="S103" s="100"/>
      <c r="T103" s="100"/>
      <c r="U103" s="100"/>
      <c r="V103" s="100">
        <f>(V101*10)+(V102*500)</f>
        <v>550</v>
      </c>
      <c r="W103" s="100"/>
      <c r="X103" s="100"/>
      <c r="Y103" s="100"/>
      <c r="Z103" s="100"/>
      <c r="AA103" s="100"/>
      <c r="AB103" s="100"/>
      <c r="AC103" s="100"/>
      <c r="AD103" s="100">
        <f>(AD101)+(AD102*50)</f>
        <v>14</v>
      </c>
      <c r="AE103" s="100"/>
      <c r="AF103" s="100"/>
      <c r="AG103" s="100"/>
      <c r="AH103" s="100"/>
      <c r="AI103" s="100"/>
      <c r="AJ103" s="100"/>
      <c r="AK103" s="100"/>
      <c r="AL103" s="100">
        <f>AL101/10</f>
        <v>0</v>
      </c>
      <c r="AM103" s="100"/>
      <c r="AN103" s="100"/>
      <c r="AO103" s="100"/>
      <c r="AP103" s="100"/>
      <c r="AQ103" s="100"/>
      <c r="AR103" s="100"/>
      <c r="AS103" s="100"/>
      <c r="AT103" s="100">
        <f>SUM(M103:AS103)</f>
        <v>1064</v>
      </c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1"/>
      <c r="BG103" s="101"/>
      <c r="BH103" s="102"/>
    </row>
    <row r="104" spans="1:60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</row>
    <row r="105" spans="1:60" ht="18" x14ac:dyDescent="0.2">
      <c r="A105" s="94" t="s">
        <v>107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</row>
    <row r="106" spans="1:60" x14ac:dyDescent="0.2">
      <c r="A106" s="2"/>
      <c r="B106" s="5" t="s">
        <v>231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2"/>
      <c r="AE106" s="3"/>
      <c r="AF106" s="5" t="s">
        <v>255</v>
      </c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2"/>
    </row>
    <row r="107" spans="1:60" x14ac:dyDescent="0.2">
      <c r="A107" s="2"/>
      <c r="B107" s="5" t="s">
        <v>232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2"/>
      <c r="AE107" s="3"/>
      <c r="AF107" s="5" t="s">
        <v>257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2"/>
    </row>
    <row r="108" spans="1:60" x14ac:dyDescent="0.2">
      <c r="A108" s="2"/>
      <c r="B108" s="5" t="s">
        <v>258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2"/>
      <c r="AE108" s="3"/>
      <c r="AF108" s="5" t="s">
        <v>256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2"/>
    </row>
    <row r="109" spans="1:60" x14ac:dyDescent="0.2">
      <c r="A109" s="2"/>
      <c r="B109" s="5" t="s">
        <v>233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2"/>
      <c r="AE109" s="3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2"/>
    </row>
    <row r="110" spans="1:60" x14ac:dyDescent="0.2">
      <c r="A110" s="2"/>
      <c r="B110" s="5" t="s">
        <v>234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2"/>
      <c r="AE110" s="3"/>
      <c r="AF110" s="5" t="s">
        <v>223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2"/>
    </row>
    <row r="111" spans="1:60" x14ac:dyDescent="0.2">
      <c r="A111" s="2"/>
      <c r="B111" s="5" t="s">
        <v>150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2"/>
      <c r="AE111" s="3"/>
      <c r="AF111" s="5" t="s">
        <v>224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2"/>
    </row>
    <row r="112" spans="1:60" x14ac:dyDescent="0.2">
      <c r="A112" s="2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2"/>
      <c r="AE112" s="3"/>
      <c r="AF112" s="5" t="s">
        <v>112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2"/>
    </row>
    <row r="113" spans="1:60" x14ac:dyDescent="0.2">
      <c r="A113" s="2"/>
      <c r="B113" s="5" t="s">
        <v>239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2"/>
      <c r="AE113" s="3"/>
      <c r="AF113" s="5" t="s">
        <v>115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2"/>
    </row>
    <row r="114" spans="1:60" x14ac:dyDescent="0.2">
      <c r="A114" s="2"/>
      <c r="B114" s="5" t="s">
        <v>235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2"/>
      <c r="AE114" s="3"/>
      <c r="AF114" s="5" t="s">
        <v>113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2"/>
    </row>
    <row r="115" spans="1:60" x14ac:dyDescent="0.2">
      <c r="A115" s="2"/>
      <c r="B115" s="5" t="s">
        <v>243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2"/>
      <c r="AE115" s="3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2"/>
    </row>
    <row r="116" spans="1:60" x14ac:dyDescent="0.2">
      <c r="A116" s="2"/>
      <c r="B116" s="5" t="s">
        <v>244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2"/>
      <c r="AE116" s="3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2"/>
    </row>
    <row r="117" spans="1:60" x14ac:dyDescent="0.2">
      <c r="A117" s="2"/>
      <c r="B117" s="5" t="s">
        <v>225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2"/>
      <c r="AE117" s="3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2"/>
    </row>
    <row r="118" spans="1:60" x14ac:dyDescent="0.2">
      <c r="A118" s="2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2"/>
      <c r="AE118" s="3"/>
      <c r="AF118" s="5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2"/>
    </row>
    <row r="119" spans="1:60" x14ac:dyDescent="0.2">
      <c r="A119" s="2"/>
      <c r="B119" s="5" t="s">
        <v>259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2"/>
      <c r="AE119" s="3"/>
      <c r="AF119" s="5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2"/>
    </row>
    <row r="120" spans="1:60" x14ac:dyDescent="0.2">
      <c r="A120" s="2"/>
      <c r="B120" s="5" t="s">
        <v>261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2"/>
      <c r="AE120" s="3"/>
      <c r="AF120" s="5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2"/>
    </row>
    <row r="121" spans="1:60" x14ac:dyDescent="0.2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</row>
  </sheetData>
  <mergeCells count="723">
    <mergeCell ref="B118:AC118"/>
    <mergeCell ref="AF118:BG118"/>
    <mergeCell ref="B119:AC119"/>
    <mergeCell ref="AF119:BG119"/>
    <mergeCell ref="B120:AC120"/>
    <mergeCell ref="AF120:BG120"/>
    <mergeCell ref="P44:T44"/>
    <mergeCell ref="U44:Y44"/>
    <mergeCell ref="Z44:AD44"/>
    <mergeCell ref="AE44:AI44"/>
    <mergeCell ref="AJ44:AN44"/>
    <mergeCell ref="AO44:AS44"/>
    <mergeCell ref="AT44:AX44"/>
    <mergeCell ref="AY44:BC44"/>
    <mergeCell ref="BD44:BH44"/>
    <mergeCell ref="AE64:AN64"/>
    <mergeCell ref="AO64:AV64"/>
    <mergeCell ref="AW64:BB64"/>
    <mergeCell ref="BC64:BE64"/>
    <mergeCell ref="BF64:BH64"/>
    <mergeCell ref="AB59:AD59"/>
    <mergeCell ref="AE59:AN59"/>
    <mergeCell ref="AO59:AV59"/>
    <mergeCell ref="BF61:BH61"/>
    <mergeCell ref="AO49:AS49"/>
    <mergeCell ref="AT49:AX49"/>
    <mergeCell ref="AY49:BC49"/>
    <mergeCell ref="BD49:BH49"/>
    <mergeCell ref="AB63:AD63"/>
    <mergeCell ref="AE63:AN63"/>
    <mergeCell ref="AO63:AV63"/>
    <mergeCell ref="AW63:BB63"/>
    <mergeCell ref="BC63:BE63"/>
    <mergeCell ref="BF63:BH63"/>
    <mergeCell ref="AW54:BB54"/>
    <mergeCell ref="BC54:BE54"/>
    <mergeCell ref="BF62:BH62"/>
    <mergeCell ref="AB56:AD56"/>
    <mergeCell ref="AE56:AN56"/>
    <mergeCell ref="AO56:AV56"/>
    <mergeCell ref="AW56:BB56"/>
    <mergeCell ref="BC56:BE56"/>
    <mergeCell ref="BF56:BH56"/>
    <mergeCell ref="BC62:BE62"/>
    <mergeCell ref="AW62:BB62"/>
    <mergeCell ref="AO62:AV62"/>
    <mergeCell ref="AE62:AN62"/>
    <mergeCell ref="BF60:BH60"/>
    <mergeCell ref="A103:L103"/>
    <mergeCell ref="M103:U103"/>
    <mergeCell ref="V103:AC103"/>
    <mergeCell ref="AD103:AK103"/>
    <mergeCell ref="AL103:AS103"/>
    <mergeCell ref="AT103:BE103"/>
    <mergeCell ref="AF110:BG110"/>
    <mergeCell ref="B112:AC112"/>
    <mergeCell ref="B113:AC113"/>
    <mergeCell ref="AF113:BG113"/>
    <mergeCell ref="B106:AC106"/>
    <mergeCell ref="AF106:BG106"/>
    <mergeCell ref="B107:AC107"/>
    <mergeCell ref="AF107:BG107"/>
    <mergeCell ref="B108:AC108"/>
    <mergeCell ref="AF108:BG108"/>
    <mergeCell ref="B110:AC110"/>
    <mergeCell ref="AF112:BG112"/>
    <mergeCell ref="BF103:BH103"/>
    <mergeCell ref="AF109:BG109"/>
    <mergeCell ref="B109:AC109"/>
    <mergeCell ref="B111:AC111"/>
    <mergeCell ref="AF111:BG111"/>
    <mergeCell ref="B117:AC117"/>
    <mergeCell ref="AF117:BG117"/>
    <mergeCell ref="A104:BH104"/>
    <mergeCell ref="A105:BH105"/>
    <mergeCell ref="B114:AC114"/>
    <mergeCell ref="AF114:BG114"/>
    <mergeCell ref="B116:AC116"/>
    <mergeCell ref="BF54:BH54"/>
    <mergeCell ref="A58:J58"/>
    <mergeCell ref="K58:R58"/>
    <mergeCell ref="S58:X58"/>
    <mergeCell ref="Y58:AA58"/>
    <mergeCell ref="AB58:AD58"/>
    <mergeCell ref="AE58:AN58"/>
    <mergeCell ref="AO58:AV58"/>
    <mergeCell ref="AW57:BB57"/>
    <mergeCell ref="BC57:BE57"/>
    <mergeCell ref="A54:J54"/>
    <mergeCell ref="K54:R54"/>
    <mergeCell ref="S54:X54"/>
    <mergeCell ref="Y54:AA54"/>
    <mergeCell ref="AB54:AD54"/>
    <mergeCell ref="AE54:AN54"/>
    <mergeCell ref="AO54:AV54"/>
    <mergeCell ref="A37:BH37"/>
    <mergeCell ref="A29:BH29"/>
    <mergeCell ref="A32:BH32"/>
    <mergeCell ref="BF100:BH100"/>
    <mergeCell ref="A97:L97"/>
    <mergeCell ref="M97:O97"/>
    <mergeCell ref="P97:AA97"/>
    <mergeCell ref="AB97:AD97"/>
    <mergeCell ref="AE97:AP97"/>
    <mergeCell ref="AQ97:AS97"/>
    <mergeCell ref="A96:L96"/>
    <mergeCell ref="M96:O96"/>
    <mergeCell ref="P96:AA96"/>
    <mergeCell ref="AB96:AD96"/>
    <mergeCell ref="AE96:AP96"/>
    <mergeCell ref="AQ96:AS96"/>
    <mergeCell ref="AT96:BE96"/>
    <mergeCell ref="BF96:BH96"/>
    <mergeCell ref="A95:L95"/>
    <mergeCell ref="BF65:BH65"/>
    <mergeCell ref="BC65:BE65"/>
    <mergeCell ref="AW65:BB65"/>
    <mergeCell ref="AW59:BB59"/>
    <mergeCell ref="A53:BH53"/>
    <mergeCell ref="A71:BH71"/>
    <mergeCell ref="AB94:AD94"/>
    <mergeCell ref="AE94:AP94"/>
    <mergeCell ref="AQ94:AS94"/>
    <mergeCell ref="BF95:BH95"/>
    <mergeCell ref="A91:BH91"/>
    <mergeCell ref="A92:AS92"/>
    <mergeCell ref="AT92:BE92"/>
    <mergeCell ref="BF92:BH92"/>
    <mergeCell ref="A93:L93"/>
    <mergeCell ref="M93:O93"/>
    <mergeCell ref="P93:AA93"/>
    <mergeCell ref="AB93:AD93"/>
    <mergeCell ref="AE93:AP93"/>
    <mergeCell ref="AQ93:AS93"/>
    <mergeCell ref="AT93:BE93"/>
    <mergeCell ref="BF93:BH93"/>
    <mergeCell ref="AT86:BE86"/>
    <mergeCell ref="BF86:BH86"/>
    <mergeCell ref="A87:BH87"/>
    <mergeCell ref="A88:AS88"/>
    <mergeCell ref="AT88:BE88"/>
    <mergeCell ref="BF88:BH88"/>
    <mergeCell ref="A86:L86"/>
    <mergeCell ref="BF57:BH57"/>
    <mergeCell ref="BF58:BH58"/>
    <mergeCell ref="AB61:AD61"/>
    <mergeCell ref="AE61:AN61"/>
    <mergeCell ref="AO61:AV61"/>
    <mergeCell ref="AW61:BB61"/>
    <mergeCell ref="AW58:BB58"/>
    <mergeCell ref="BC58:BE58"/>
    <mergeCell ref="BC61:BE61"/>
    <mergeCell ref="AE57:AN57"/>
    <mergeCell ref="AO57:AV57"/>
    <mergeCell ref="AE60:AN60"/>
    <mergeCell ref="AO60:AV60"/>
    <mergeCell ref="AW60:BB60"/>
    <mergeCell ref="BC60:BE60"/>
    <mergeCell ref="A102:L102"/>
    <mergeCell ref="M102:U102"/>
    <mergeCell ref="V102:AC102"/>
    <mergeCell ref="AD102:AK102"/>
    <mergeCell ref="AL102:AS102"/>
    <mergeCell ref="AT102:BE102"/>
    <mergeCell ref="A3:BH3"/>
    <mergeCell ref="A1:BH1"/>
    <mergeCell ref="A22:BH22"/>
    <mergeCell ref="A2:BH2"/>
    <mergeCell ref="A4:BH4"/>
    <mergeCell ref="BF102:BH102"/>
    <mergeCell ref="AL100:AS100"/>
    <mergeCell ref="AT100:BE100"/>
    <mergeCell ref="AT97:BE97"/>
    <mergeCell ref="BF97:BH97"/>
    <mergeCell ref="A98:BH98"/>
    <mergeCell ref="A101:L101"/>
    <mergeCell ref="M101:U101"/>
    <mergeCell ref="V101:AC101"/>
    <mergeCell ref="AD101:AK101"/>
    <mergeCell ref="AL101:AS101"/>
    <mergeCell ref="AT101:BE101"/>
    <mergeCell ref="BF101:BH101"/>
    <mergeCell ref="BF94:BH94"/>
    <mergeCell ref="AT95:BE95"/>
    <mergeCell ref="M95:O95"/>
    <mergeCell ref="P95:AA95"/>
    <mergeCell ref="AB95:AD95"/>
    <mergeCell ref="AE95:AP95"/>
    <mergeCell ref="AQ95:AS95"/>
    <mergeCell ref="A94:L94"/>
    <mergeCell ref="M94:O94"/>
    <mergeCell ref="P94:AA94"/>
    <mergeCell ref="A100:L100"/>
    <mergeCell ref="M100:U100"/>
    <mergeCell ref="V100:AC100"/>
    <mergeCell ref="AD100:AK100"/>
    <mergeCell ref="AT89:BE89"/>
    <mergeCell ref="BF89:BH89"/>
    <mergeCell ref="A90:L90"/>
    <mergeCell ref="M90:O90"/>
    <mergeCell ref="P90:AA90"/>
    <mergeCell ref="AB90:AD90"/>
    <mergeCell ref="AE90:AP90"/>
    <mergeCell ref="AQ90:AS90"/>
    <mergeCell ref="AT90:BE90"/>
    <mergeCell ref="BF90:BH90"/>
    <mergeCell ref="A89:L89"/>
    <mergeCell ref="M89:O89"/>
    <mergeCell ref="P89:AA89"/>
    <mergeCell ref="AB89:AD89"/>
    <mergeCell ref="AE89:AP89"/>
    <mergeCell ref="AQ89:AS89"/>
    <mergeCell ref="A99:AS99"/>
    <mergeCell ref="AT99:BE99"/>
    <mergeCell ref="BF99:BH99"/>
    <mergeCell ref="AT94:BE94"/>
    <mergeCell ref="M86:O86"/>
    <mergeCell ref="P86:AA86"/>
    <mergeCell ref="AB86:AD86"/>
    <mergeCell ref="AE86:AP86"/>
    <mergeCell ref="AQ86:AS86"/>
    <mergeCell ref="AT84:BE84"/>
    <mergeCell ref="BF84:BH84"/>
    <mergeCell ref="A85:L85"/>
    <mergeCell ref="M85:O85"/>
    <mergeCell ref="P85:AA85"/>
    <mergeCell ref="AB85:AD85"/>
    <mergeCell ref="AE85:AP85"/>
    <mergeCell ref="AQ85:AS85"/>
    <mergeCell ref="AT85:BE85"/>
    <mergeCell ref="BF85:BH85"/>
    <mergeCell ref="A84:L84"/>
    <mergeCell ref="M84:O84"/>
    <mergeCell ref="P84:AA84"/>
    <mergeCell ref="AB84:AD84"/>
    <mergeCell ref="AE84:AP84"/>
    <mergeCell ref="AQ84:AS84"/>
    <mergeCell ref="A82:BH82"/>
    <mergeCell ref="A83:AS83"/>
    <mergeCell ref="AT83:BE83"/>
    <mergeCell ref="BF83:BH83"/>
    <mergeCell ref="A81:L81"/>
    <mergeCell ref="M81:O81"/>
    <mergeCell ref="P81:AA81"/>
    <mergeCell ref="AB81:AD81"/>
    <mergeCell ref="AE81:AP81"/>
    <mergeCell ref="AQ81:AS81"/>
    <mergeCell ref="A80:L80"/>
    <mergeCell ref="M80:O80"/>
    <mergeCell ref="P80:AA80"/>
    <mergeCell ref="AB80:AD80"/>
    <mergeCell ref="AE80:AP80"/>
    <mergeCell ref="AQ80:AS80"/>
    <mergeCell ref="AT80:BE80"/>
    <mergeCell ref="BF80:BH80"/>
    <mergeCell ref="AT81:BE81"/>
    <mergeCell ref="BF81:BH81"/>
    <mergeCell ref="A77:BH77"/>
    <mergeCell ref="A78:AS78"/>
    <mergeCell ref="AT78:BE78"/>
    <mergeCell ref="BF78:BH78"/>
    <mergeCell ref="A79:L79"/>
    <mergeCell ref="M79:O79"/>
    <mergeCell ref="P79:AA79"/>
    <mergeCell ref="AB79:AD79"/>
    <mergeCell ref="AE79:AP79"/>
    <mergeCell ref="AQ79:AS79"/>
    <mergeCell ref="AT79:BE79"/>
    <mergeCell ref="BF79:BH79"/>
    <mergeCell ref="A76:L76"/>
    <mergeCell ref="M76:O76"/>
    <mergeCell ref="P76:AA76"/>
    <mergeCell ref="AB76:AD76"/>
    <mergeCell ref="AE76:AP76"/>
    <mergeCell ref="AQ76:AS76"/>
    <mergeCell ref="AT76:BE76"/>
    <mergeCell ref="BF76:BH76"/>
    <mergeCell ref="A75:L75"/>
    <mergeCell ref="M75:O75"/>
    <mergeCell ref="P75:AA75"/>
    <mergeCell ref="AB75:AD75"/>
    <mergeCell ref="AE75:AP75"/>
    <mergeCell ref="AQ75:AS75"/>
    <mergeCell ref="A74:L74"/>
    <mergeCell ref="M74:O74"/>
    <mergeCell ref="P74:AA74"/>
    <mergeCell ref="AB74:AD74"/>
    <mergeCell ref="AE74:AP74"/>
    <mergeCell ref="AQ74:AS74"/>
    <mergeCell ref="AT74:BE74"/>
    <mergeCell ref="BF74:BH74"/>
    <mergeCell ref="AT75:BE75"/>
    <mergeCell ref="BF75:BH75"/>
    <mergeCell ref="A72:AS72"/>
    <mergeCell ref="AT72:BE72"/>
    <mergeCell ref="BF72:BH72"/>
    <mergeCell ref="A73:L73"/>
    <mergeCell ref="M73:O73"/>
    <mergeCell ref="P73:AA73"/>
    <mergeCell ref="AB73:AD73"/>
    <mergeCell ref="AE73:AP73"/>
    <mergeCell ref="AQ73:AS73"/>
    <mergeCell ref="AT73:BE73"/>
    <mergeCell ref="BF73:BH73"/>
    <mergeCell ref="BF69:BH69"/>
    <mergeCell ref="A70:J70"/>
    <mergeCell ref="K70:R70"/>
    <mergeCell ref="S70:X70"/>
    <mergeCell ref="Y70:AA70"/>
    <mergeCell ref="AB70:AD70"/>
    <mergeCell ref="AE70:AN70"/>
    <mergeCell ref="AO70:AV70"/>
    <mergeCell ref="AW70:BB70"/>
    <mergeCell ref="BC70:BE70"/>
    <mergeCell ref="BF70:BH70"/>
    <mergeCell ref="A69:J69"/>
    <mergeCell ref="K69:R69"/>
    <mergeCell ref="S69:X69"/>
    <mergeCell ref="Y69:AA69"/>
    <mergeCell ref="AB69:AD69"/>
    <mergeCell ref="AE69:AN69"/>
    <mergeCell ref="AO69:AV69"/>
    <mergeCell ref="AW69:BB69"/>
    <mergeCell ref="BC69:BE69"/>
    <mergeCell ref="BF66:BH66"/>
    <mergeCell ref="A68:J68"/>
    <mergeCell ref="K68:R68"/>
    <mergeCell ref="S68:X68"/>
    <mergeCell ref="Y68:AA68"/>
    <mergeCell ref="AB68:AD68"/>
    <mergeCell ref="AE68:AN68"/>
    <mergeCell ref="AO68:AV68"/>
    <mergeCell ref="AW68:BB68"/>
    <mergeCell ref="BC68:BE68"/>
    <mergeCell ref="BF68:BH68"/>
    <mergeCell ref="A66:J66"/>
    <mergeCell ref="K66:R66"/>
    <mergeCell ref="S66:X66"/>
    <mergeCell ref="Y66:AA66"/>
    <mergeCell ref="AB66:AD66"/>
    <mergeCell ref="AE66:AN66"/>
    <mergeCell ref="AO66:AV66"/>
    <mergeCell ref="AW66:BB66"/>
    <mergeCell ref="BC66:BE66"/>
    <mergeCell ref="A67:J67"/>
    <mergeCell ref="K67:R67"/>
    <mergeCell ref="S67:X67"/>
    <mergeCell ref="Y67:AA67"/>
    <mergeCell ref="Y62:AA62"/>
    <mergeCell ref="AB62:AD62"/>
    <mergeCell ref="A63:J63"/>
    <mergeCell ref="K63:R63"/>
    <mergeCell ref="S63:X63"/>
    <mergeCell ref="Y63:AA63"/>
    <mergeCell ref="A64:J64"/>
    <mergeCell ref="K64:R64"/>
    <mergeCell ref="S64:X64"/>
    <mergeCell ref="Y64:AA64"/>
    <mergeCell ref="AB64:AD64"/>
    <mergeCell ref="AO65:AV65"/>
    <mergeCell ref="AE65:AN65"/>
    <mergeCell ref="A61:J61"/>
    <mergeCell ref="K61:R61"/>
    <mergeCell ref="S61:X61"/>
    <mergeCell ref="Y61:AA61"/>
    <mergeCell ref="A57:J57"/>
    <mergeCell ref="K57:R57"/>
    <mergeCell ref="S57:X57"/>
    <mergeCell ref="Y57:AA57"/>
    <mergeCell ref="AB57:AD57"/>
    <mergeCell ref="A60:J60"/>
    <mergeCell ref="K60:R60"/>
    <mergeCell ref="S60:X60"/>
    <mergeCell ref="Y60:AA60"/>
    <mergeCell ref="AB60:AD60"/>
    <mergeCell ref="A65:J65"/>
    <mergeCell ref="K65:R65"/>
    <mergeCell ref="S65:X65"/>
    <mergeCell ref="Y65:AA65"/>
    <mergeCell ref="AB65:AD65"/>
    <mergeCell ref="A62:J62"/>
    <mergeCell ref="K62:R62"/>
    <mergeCell ref="S62:X62"/>
    <mergeCell ref="AT48:AX48"/>
    <mergeCell ref="AY48:BC48"/>
    <mergeCell ref="BF55:BH55"/>
    <mergeCell ref="A56:J56"/>
    <mergeCell ref="K56:R56"/>
    <mergeCell ref="S56:X56"/>
    <mergeCell ref="Y56:AA56"/>
    <mergeCell ref="AB55:AD55"/>
    <mergeCell ref="AE55:AN55"/>
    <mergeCell ref="AO55:AV55"/>
    <mergeCell ref="AW55:BB55"/>
    <mergeCell ref="BC55:BE55"/>
    <mergeCell ref="A55:J55"/>
    <mergeCell ref="K55:R55"/>
    <mergeCell ref="S55:X55"/>
    <mergeCell ref="Y55:AA55"/>
    <mergeCell ref="A52:BH52"/>
    <mergeCell ref="A49:J49"/>
    <mergeCell ref="K49:O49"/>
    <mergeCell ref="P49:T49"/>
    <mergeCell ref="U49:Y49"/>
    <mergeCell ref="Z49:AD49"/>
    <mergeCell ref="AE49:AI49"/>
    <mergeCell ref="AJ49:AN49"/>
    <mergeCell ref="K47:O47"/>
    <mergeCell ref="P47:T47"/>
    <mergeCell ref="U47:Y47"/>
    <mergeCell ref="Z47:AD47"/>
    <mergeCell ref="BD48:BH48"/>
    <mergeCell ref="AE48:AI48"/>
    <mergeCell ref="A50:BH50"/>
    <mergeCell ref="A51:H51"/>
    <mergeCell ref="I51:L51"/>
    <mergeCell ref="M51:T51"/>
    <mergeCell ref="U51:X51"/>
    <mergeCell ref="Y51:AF51"/>
    <mergeCell ref="AG51:AJ51"/>
    <mergeCell ref="AK51:AR51"/>
    <mergeCell ref="AS51:AV51"/>
    <mergeCell ref="AW51:BD51"/>
    <mergeCell ref="BE51:BH51"/>
    <mergeCell ref="A48:J48"/>
    <mergeCell ref="K48:O48"/>
    <mergeCell ref="P48:T48"/>
    <mergeCell ref="U48:Y48"/>
    <mergeCell ref="Z48:AD48"/>
    <mergeCell ref="AJ48:AN48"/>
    <mergeCell ref="AO48:AS48"/>
    <mergeCell ref="BD43:BH43"/>
    <mergeCell ref="AE43:AI43"/>
    <mergeCell ref="A45:J45"/>
    <mergeCell ref="K45:O45"/>
    <mergeCell ref="P45:T45"/>
    <mergeCell ref="U45:Y45"/>
    <mergeCell ref="Z45:AD45"/>
    <mergeCell ref="AE45:AI45"/>
    <mergeCell ref="AJ45:AN45"/>
    <mergeCell ref="AO45:AS45"/>
    <mergeCell ref="AT45:AX45"/>
    <mergeCell ref="AY45:BC45"/>
    <mergeCell ref="BD45:BH45"/>
    <mergeCell ref="A43:J43"/>
    <mergeCell ref="K43:O43"/>
    <mergeCell ref="P43:T43"/>
    <mergeCell ref="U43:Y43"/>
    <mergeCell ref="Z43:AD43"/>
    <mergeCell ref="AJ43:AN43"/>
    <mergeCell ref="AO43:AS43"/>
    <mergeCell ref="AT43:AX43"/>
    <mergeCell ref="AY43:BC43"/>
    <mergeCell ref="A44:J44"/>
    <mergeCell ref="K44:O44"/>
    <mergeCell ref="AE42:AI42"/>
    <mergeCell ref="AJ42:AN42"/>
    <mergeCell ref="AO42:AS42"/>
    <mergeCell ref="AT42:AX42"/>
    <mergeCell ref="AY42:BC42"/>
    <mergeCell ref="BD42:BH42"/>
    <mergeCell ref="A41:J42"/>
    <mergeCell ref="K41:T41"/>
    <mergeCell ref="U41:AD41"/>
    <mergeCell ref="AE41:AN41"/>
    <mergeCell ref="AO41:AX41"/>
    <mergeCell ref="AY41:BH41"/>
    <mergeCell ref="K42:O42"/>
    <mergeCell ref="P42:T42"/>
    <mergeCell ref="U42:Y42"/>
    <mergeCell ref="Z42:AD42"/>
    <mergeCell ref="AE40:AN40"/>
    <mergeCell ref="AO40:AR40"/>
    <mergeCell ref="AS40:AV40"/>
    <mergeCell ref="AW40:AZ40"/>
    <mergeCell ref="BA40:BD40"/>
    <mergeCell ref="BE40:BH40"/>
    <mergeCell ref="A40:J40"/>
    <mergeCell ref="K40:N40"/>
    <mergeCell ref="O40:R40"/>
    <mergeCell ref="S40:V40"/>
    <mergeCell ref="W40:Z40"/>
    <mergeCell ref="AA40:AD40"/>
    <mergeCell ref="A38:J39"/>
    <mergeCell ref="K38:N39"/>
    <mergeCell ref="O38:V38"/>
    <mergeCell ref="W38:AD38"/>
    <mergeCell ref="AE38:AN39"/>
    <mergeCell ref="AO38:AR39"/>
    <mergeCell ref="AS38:AZ38"/>
    <mergeCell ref="BA38:BH38"/>
    <mergeCell ref="O39:R39"/>
    <mergeCell ref="S39:V39"/>
    <mergeCell ref="W39:Z39"/>
    <mergeCell ref="AA39:AD39"/>
    <mergeCell ref="AS39:AV39"/>
    <mergeCell ref="AW39:AZ39"/>
    <mergeCell ref="BA39:BD39"/>
    <mergeCell ref="BE39:BH39"/>
    <mergeCell ref="A33:BH33"/>
    <mergeCell ref="A34:O34"/>
    <mergeCell ref="P34:AD34"/>
    <mergeCell ref="AE34:AS34"/>
    <mergeCell ref="AT34:BH34"/>
    <mergeCell ref="A36:O36"/>
    <mergeCell ref="P36:AD36"/>
    <mergeCell ref="AE36:AS36"/>
    <mergeCell ref="AT36:BH36"/>
    <mergeCell ref="A35:O35"/>
    <mergeCell ref="P35:AD35"/>
    <mergeCell ref="AE35:AS35"/>
    <mergeCell ref="AT35:BH35"/>
    <mergeCell ref="BE28:BH28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A27:H27"/>
    <mergeCell ref="I27:L27"/>
    <mergeCell ref="M27:P27"/>
    <mergeCell ref="Q27:T27"/>
    <mergeCell ref="U27:X27"/>
    <mergeCell ref="AW27:AZ27"/>
    <mergeCell ref="BA27:BD27"/>
    <mergeCell ref="BE27:BH27"/>
    <mergeCell ref="AG27:AJ27"/>
    <mergeCell ref="AK27:AN27"/>
    <mergeCell ref="AO27:AR27"/>
    <mergeCell ref="AS27:AV27"/>
    <mergeCell ref="A26:H26"/>
    <mergeCell ref="I26:L26"/>
    <mergeCell ref="BE25:BH25"/>
    <mergeCell ref="AG25:AJ25"/>
    <mergeCell ref="AK25:AN25"/>
    <mergeCell ref="AO25:AR25"/>
    <mergeCell ref="AS25:AV25"/>
    <mergeCell ref="AW25:AZ25"/>
    <mergeCell ref="BA25:BD25"/>
    <mergeCell ref="M26:P26"/>
    <mergeCell ref="Q26:T26"/>
    <mergeCell ref="U26:X26"/>
    <mergeCell ref="Y26:AB26"/>
    <mergeCell ref="AC26:AF26"/>
    <mergeCell ref="AG26:AJ26"/>
    <mergeCell ref="AK26:AN26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O24:AR24"/>
    <mergeCell ref="AS24:AV24"/>
    <mergeCell ref="A21:H21"/>
    <mergeCell ref="I21:L21"/>
    <mergeCell ref="M21:T21"/>
    <mergeCell ref="U21:X21"/>
    <mergeCell ref="AG24:AJ24"/>
    <mergeCell ref="AK24:AN24"/>
    <mergeCell ref="U18:X18"/>
    <mergeCell ref="Y18:AF18"/>
    <mergeCell ref="AG18:AJ18"/>
    <mergeCell ref="AK18:AR18"/>
    <mergeCell ref="Q25:T25"/>
    <mergeCell ref="U25:X25"/>
    <mergeCell ref="Y25:AB25"/>
    <mergeCell ref="AC25:AF25"/>
    <mergeCell ref="Y24:AB24"/>
    <mergeCell ref="AC24:AF24"/>
    <mergeCell ref="AO15:AS15"/>
    <mergeCell ref="AS17:AV17"/>
    <mergeCell ref="AW17:BD17"/>
    <mergeCell ref="BE17:BH17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T13:BC13"/>
    <mergeCell ref="BD13:BH13"/>
    <mergeCell ref="AT12:BC12"/>
    <mergeCell ref="BD12:BH12"/>
    <mergeCell ref="P7:T7"/>
    <mergeCell ref="U7:AE7"/>
    <mergeCell ref="AF7:AM7"/>
    <mergeCell ref="AN7:AV7"/>
    <mergeCell ref="A8:E8"/>
    <mergeCell ref="F8:O8"/>
    <mergeCell ref="P8:T8"/>
    <mergeCell ref="U8:AE8"/>
    <mergeCell ref="AF8:AM8"/>
    <mergeCell ref="AN8:AV8"/>
    <mergeCell ref="Z15:AD15"/>
    <mergeCell ref="AE15:AN15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W7:BC7"/>
    <mergeCell ref="BD7:BH7"/>
    <mergeCell ref="AW8:BC8"/>
    <mergeCell ref="BD8:BH8"/>
    <mergeCell ref="A7:E7"/>
    <mergeCell ref="F7:O7"/>
    <mergeCell ref="A11:BH11"/>
    <mergeCell ref="P12:Y12"/>
    <mergeCell ref="Z12:AD12"/>
    <mergeCell ref="AE12:AN12"/>
    <mergeCell ref="AO12:AS12"/>
    <mergeCell ref="A12:J12"/>
    <mergeCell ref="K12:O12"/>
    <mergeCell ref="AE46:AN46"/>
    <mergeCell ref="AO46:AX46"/>
    <mergeCell ref="AY46:BH46"/>
    <mergeCell ref="A9:O9"/>
    <mergeCell ref="P9:AA9"/>
    <mergeCell ref="AB9:AL9"/>
    <mergeCell ref="AM9:AW9"/>
    <mergeCell ref="AX9:BH9"/>
    <mergeCell ref="A10:BH10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AF115:BG115"/>
    <mergeCell ref="AF116:BG116"/>
    <mergeCell ref="B115:AC115"/>
    <mergeCell ref="A46:J47"/>
    <mergeCell ref="K46:T46"/>
    <mergeCell ref="BF67:BH67"/>
    <mergeCell ref="BC59:BE59"/>
    <mergeCell ref="BF59:BH59"/>
    <mergeCell ref="AE47:AI47"/>
    <mergeCell ref="AJ47:AN47"/>
    <mergeCell ref="AO47:AS47"/>
    <mergeCell ref="AT47:AX47"/>
    <mergeCell ref="AY47:BC47"/>
    <mergeCell ref="BD47:BH47"/>
    <mergeCell ref="A59:J59"/>
    <mergeCell ref="K59:R59"/>
    <mergeCell ref="S59:X59"/>
    <mergeCell ref="Y59:AA59"/>
    <mergeCell ref="AB67:AD67"/>
    <mergeCell ref="AE67:AN67"/>
    <mergeCell ref="AO67:AV67"/>
    <mergeCell ref="AW67:BB67"/>
    <mergeCell ref="BC67:BE67"/>
    <mergeCell ref="U46:AD46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O40:V40 AS40:BH40 AB40:AD40 X40:Z40 W40 A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Ubisoft</dc:creator>
  <cp:lastModifiedBy>Clint Hocking</cp:lastModifiedBy>
  <cp:lastPrinted>2025-03-25T00:49:33Z</cp:lastPrinted>
  <dcterms:created xsi:type="dcterms:W3CDTF">2003-12-15T08:02:16Z</dcterms:created>
  <dcterms:modified xsi:type="dcterms:W3CDTF">2025-08-29T17:18:08Z</dcterms:modified>
</cp:coreProperties>
</file>